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500" activeTab="0"/>
  </bookViews>
  <sheets>
    <sheet name="TABELA  2023  cennik  kolory " sheetId="1" r:id="rId1"/>
    <sheet name="CENNIK DRUK " sheetId="2" r:id="rId2"/>
    <sheet name="cennik 2023 druk " sheetId="3" r:id="rId3"/>
  </sheets>
  <definedNames/>
  <calcPr fullCalcOnLoad="1"/>
</workbook>
</file>

<file path=xl/sharedStrings.xml><?xml version="1.0" encoding="utf-8"?>
<sst xmlns="http://schemas.openxmlformats.org/spreadsheetml/2006/main" count="324" uniqueCount="57">
  <si>
    <t>CENNIK 2018 BTC  rowery  miejskie VIVIENNE , mtb COYOTE, dziecięce TRILLY &amp;SWEETY</t>
  </si>
  <si>
    <t xml:space="preserve">DETAL </t>
  </si>
  <si>
    <t>1 BIEG</t>
  </si>
  <si>
    <t>X</t>
  </si>
  <si>
    <t>3BIEG</t>
  </si>
  <si>
    <t>24" ŁABĘDŹ STAL</t>
  </si>
  <si>
    <t>3 BIEG</t>
  </si>
  <si>
    <t>28" MĘSKI STAL</t>
  </si>
  <si>
    <t>ZAPRASZAMY DO WSPÓŁPRACY  WWW.BTC-ROWERY.PL</t>
  </si>
  <si>
    <t>KREM</t>
  </si>
  <si>
    <t>PISTACJA</t>
  </si>
  <si>
    <t>BORDO</t>
  </si>
  <si>
    <t>ŚLIWKA</t>
  </si>
  <si>
    <t>SZARY ciemny</t>
  </si>
  <si>
    <t>MIETA</t>
  </si>
  <si>
    <t>BŁEKIT</t>
  </si>
  <si>
    <t xml:space="preserve">GRANAT </t>
  </si>
  <si>
    <t>ROSSO</t>
  </si>
  <si>
    <t xml:space="preserve">NIEBIESKI MAT </t>
  </si>
  <si>
    <t>CZARNY mat</t>
  </si>
  <si>
    <t>BIAŁY</t>
  </si>
  <si>
    <t>RÓŻOWY  JASNY</t>
  </si>
  <si>
    <t>HURT 30% NETTO</t>
  </si>
  <si>
    <t>HURT 30% BRUTTO</t>
  </si>
  <si>
    <t xml:space="preserve">1 BIEG </t>
  </si>
  <si>
    <t>6/7 BIEG wolnobie</t>
  </si>
  <si>
    <r>
      <t xml:space="preserve">I. VIVIENNE  KLASSIK, rama , widelec , bagaznik i błotniki malowane w tym samym kolorze </t>
    </r>
    <r>
      <rPr>
        <sz val="10"/>
        <color indexed="8"/>
        <rFont val="Bookman Old Style"/>
        <family val="1"/>
      </rPr>
      <t xml:space="preserve"> , obręcz stożek , bagażnik rurkowy , opony dwukolorowe deli , kenda,                                       KOSZ NA KLIK W CENIE, WKŁADKA MATERIAŁOWA PLUS 20 PLN DO CENT DETAL</t>
    </r>
  </si>
  <si>
    <t>WRZOS</t>
  </si>
  <si>
    <t>24" SKŁADAK STAL</t>
  </si>
  <si>
    <t>3 BIEG AMORTYZ.</t>
  </si>
  <si>
    <t>26"/28" ŁABĘDŹ,  STAL</t>
  </si>
  <si>
    <t>26"/28" ALU NEW LADY</t>
  </si>
  <si>
    <t>26" /28"  ŁABĘDŻ ALU</t>
  </si>
  <si>
    <t>6/7bieg wolnobieg</t>
  </si>
  <si>
    <t>MIX BIAŁO RÓŻOWY</t>
  </si>
  <si>
    <t>MIX BIAŁO BŁĘKITNY</t>
  </si>
  <si>
    <t>MIX BIAŁO MIETOWY</t>
  </si>
  <si>
    <t>MIX BIAŁO PISTACJOWY</t>
  </si>
  <si>
    <t>FOLK CZARNO CZERWONY</t>
  </si>
  <si>
    <t>FOLK BIAŁO RÓŻOWY</t>
  </si>
  <si>
    <t>kolorystyka linia  KLASSIK- rower w jednym kolorze</t>
  </si>
  <si>
    <t>FOLK BIAŁO CZERWONY</t>
  </si>
  <si>
    <t>FOLK BIAŁO FIOLETOWY</t>
  </si>
  <si>
    <t xml:space="preserve">FOLK BIAŁO NIEBIESKI </t>
  </si>
  <si>
    <t>FOLK BIAŁO ZIELONY</t>
  </si>
  <si>
    <r>
      <rPr>
        <b/>
        <sz val="10"/>
        <color indexed="8"/>
        <rFont val="Bookman Old Style"/>
        <family val="1"/>
      </rPr>
      <t xml:space="preserve">2.MIX- </t>
    </r>
    <r>
      <rPr>
        <sz val="10"/>
        <color indexed="8"/>
        <rFont val="Bookman Old Style"/>
        <family val="1"/>
      </rPr>
      <t>biała rama i widelec, błotniki, bagażnik i osłona w                                      w  drugim kolorze</t>
    </r>
  </si>
  <si>
    <r>
      <t>3. FOLK-</t>
    </r>
    <r>
      <rPr>
        <sz val="10"/>
        <color indexed="8"/>
        <rFont val="Bookman Old Style"/>
        <family val="1"/>
      </rPr>
      <t xml:space="preserve"> biała lub czarna  rama i widelec , opony w kolorze</t>
    </r>
  </si>
  <si>
    <t>MODEL</t>
  </si>
  <si>
    <t xml:space="preserve">7 BIEG NEXUS </t>
  </si>
  <si>
    <t>PLUS 300 detal</t>
  </si>
  <si>
    <t>plus 300 zł</t>
  </si>
  <si>
    <t>3 BIEG  widelec  AMORTYZ.</t>
  </si>
  <si>
    <t xml:space="preserve">26"/28" ALU NEW LADY, MĘSKI </t>
  </si>
  <si>
    <t>WWW.BTC-ROWERY.PL( +48)793399321</t>
  </si>
  <si>
    <t>CENNIK 2023 ROWERY VIVIENNE</t>
  </si>
  <si>
    <r>
      <rPr>
        <b/>
        <sz val="9"/>
        <rFont val="Bookman Old Style"/>
        <family val="1"/>
      </rPr>
      <t xml:space="preserve">01.01.2023 </t>
    </r>
    <r>
      <rPr>
        <b/>
        <sz val="15"/>
        <rFont val="Bookman Old Style"/>
        <family val="1"/>
      </rPr>
      <t xml:space="preserve">          CENNIK 2023   rowery  VIVIENNE       WWW.BTC-ROWERY.PL                                          </t>
    </r>
  </si>
  <si>
    <t xml:space="preserve">wersja folk PLUS 40 PLN  BRUTTO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</si>
</sst>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_-* #,##0.000\ _z_ł_-;\-* #,##0.000\ _z_ł_-;_-* &quot;-&quot;??\ _z_ł_-;_-@_-"/>
    <numFmt numFmtId="168" formatCode="0.0000"/>
  </numFmts>
  <fonts count="89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color indexed="9"/>
      <name val="Czcionka tekstu podstawowego"/>
      <family val="2"/>
    </font>
    <font>
      <b/>
      <sz val="10"/>
      <color indexed="8"/>
      <name val="Czcionka tekstu podstawowego"/>
      <family val="2"/>
    </font>
    <font>
      <sz val="10"/>
      <color indexed="16"/>
      <name val="Czcionka tekstu podstawowego"/>
      <family val="2"/>
    </font>
    <font>
      <b/>
      <sz val="10"/>
      <color indexed="9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7"/>
      <name val="Czcionka tekstu podstawowego"/>
      <family val="2"/>
    </font>
    <font>
      <sz val="18"/>
      <color indexed="8"/>
      <name val="Czcionka tekstu podstawowego"/>
      <family val="2"/>
    </font>
    <font>
      <sz val="12"/>
      <color indexed="8"/>
      <name val="Czcionka tekstu podstawowego"/>
      <family val="2"/>
    </font>
    <font>
      <b/>
      <sz val="24"/>
      <color indexed="8"/>
      <name val="Czcionka tekstu podstawowego"/>
      <family val="2"/>
    </font>
    <font>
      <sz val="10"/>
      <color indexed="19"/>
      <name val="Czcionka tekstu podstawowego"/>
      <family val="2"/>
    </font>
    <font>
      <sz val="10"/>
      <color indexed="63"/>
      <name val="Czcionka tekstu podstawowego"/>
      <family val="2"/>
    </font>
    <font>
      <u val="single"/>
      <sz val="11"/>
      <color indexed="12"/>
      <name val="Czcionka tekstu podstawowego"/>
      <family val="2"/>
    </font>
    <font>
      <b/>
      <sz val="10"/>
      <color indexed="8"/>
      <name val="Bookman Old Style"/>
      <family val="1"/>
    </font>
    <font>
      <b/>
      <sz val="8"/>
      <color indexed="8"/>
      <name val="Bookman Old Style"/>
      <family val="1"/>
    </font>
    <font>
      <b/>
      <sz val="11"/>
      <color indexed="8"/>
      <name val="Bookman Old Style"/>
      <family val="1"/>
    </font>
    <font>
      <sz val="10"/>
      <color indexed="8"/>
      <name val="Bookman Old Style"/>
      <family val="1"/>
    </font>
    <font>
      <sz val="11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8"/>
      <name val="Bookman Old Style"/>
      <family val="1"/>
    </font>
    <font>
      <b/>
      <sz val="11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5"/>
      <name val="Bookman Old Style"/>
      <family val="1"/>
    </font>
    <font>
      <b/>
      <sz val="9"/>
      <name val="Bookman Old Style"/>
      <family val="1"/>
    </font>
    <font>
      <b/>
      <sz val="9"/>
      <color indexed="10"/>
      <name val="Bookman Old Style"/>
      <family val="1"/>
    </font>
    <font>
      <b/>
      <sz val="16"/>
      <color indexed="10"/>
      <name val="Bookman Old Style"/>
      <family val="1"/>
    </font>
    <font>
      <b/>
      <sz val="16"/>
      <name val="Bookman Old Style"/>
      <family val="1"/>
    </font>
    <font>
      <b/>
      <sz val="14"/>
      <color indexed="10"/>
      <name val="Bookman Old Style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color indexed="10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12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u val="single"/>
      <sz val="11"/>
      <color indexed="61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8"/>
      <color indexed="10"/>
      <name val="Bookman Old Style"/>
      <family val="1"/>
    </font>
    <font>
      <b/>
      <sz val="12"/>
      <color indexed="10"/>
      <name val="Times New Roman"/>
      <family val="1"/>
    </font>
    <font>
      <b/>
      <sz val="11"/>
      <color indexed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rgb="FFFF0000"/>
      <name val="Bookman Old Style"/>
      <family val="1"/>
    </font>
    <font>
      <b/>
      <sz val="12"/>
      <color rgb="FFFF0000"/>
      <name val="Bookman Old Style"/>
      <family val="1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1"/>
      <color rgb="FFFF0000"/>
      <name val="Bookman Old Style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ashDotDot"/>
      <right style="dashDotDot"/>
      <top style="medium"/>
      <bottom style="dashDotDot"/>
    </border>
    <border>
      <left style="dashDotDot"/>
      <right style="dashDotDot"/>
      <top style="dashDotDot"/>
      <bottom style="medium"/>
    </border>
    <border>
      <left style="dashDotDot"/>
      <right style="dashDotDot"/>
      <top style="dashDotDot"/>
      <bottom style="dashDotDot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ashDotDot"/>
      <top style="medium"/>
      <bottom style="medium"/>
    </border>
    <border>
      <left style="dashDotDot"/>
      <right style="dashDotDot"/>
      <top style="medium"/>
      <bottom style="medium"/>
    </border>
    <border>
      <left style="dashDotDot"/>
      <right>
        <color indexed="63"/>
      </right>
      <top style="medium"/>
      <bottom style="medium"/>
    </border>
    <border>
      <left style="dashDotDot"/>
      <right style="medium"/>
      <top style="medium"/>
      <bottom style="medium"/>
    </border>
    <border>
      <left style="dashDotDot"/>
      <right style="medium"/>
      <top style="medium"/>
      <bottom style="dashDotDot"/>
    </border>
    <border>
      <left style="dashDotDot"/>
      <right style="medium"/>
      <top style="dashDotDot"/>
      <bottom style="medium"/>
    </border>
    <border>
      <left style="dashDotDot"/>
      <right style="medium"/>
      <top style="dashDotDot"/>
      <bottom style="dashDotDot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dashDotDot"/>
      <right>
        <color indexed="63"/>
      </right>
      <top style="medium"/>
      <bottom>
        <color indexed="63"/>
      </bottom>
    </border>
    <border>
      <left style="dashDotDot"/>
      <right>
        <color indexed="63"/>
      </right>
      <top>
        <color indexed="63"/>
      </top>
      <bottom style="medium"/>
    </border>
    <border>
      <left style="dashDotDot"/>
      <right style="medium"/>
      <top style="medium"/>
      <bottom>
        <color indexed="63"/>
      </bottom>
    </border>
    <border>
      <left style="dashDotDot"/>
      <right style="medium"/>
      <top>
        <color indexed="63"/>
      </top>
      <bottom style="medium"/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dashDotDot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4" fillId="29" borderId="0" applyNumberFormat="0" applyBorder="0" applyAlignment="0" applyProtection="0"/>
    <xf numFmtId="0" fontId="68" fillId="30" borderId="1" applyNumberFormat="0" applyAlignment="0" applyProtection="0"/>
    <xf numFmtId="0" fontId="69" fillId="31" borderId="2" applyNumberFormat="0" applyAlignment="0" applyProtection="0"/>
    <xf numFmtId="0" fontId="70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1" fillId="0" borderId="3" applyNumberFormat="0" applyFill="0" applyAlignment="0" applyProtection="0"/>
    <xf numFmtId="0" fontId="72" fillId="35" borderId="4" applyNumberFormat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11" fillId="36" borderId="0" applyNumberFormat="0" applyBorder="0" applyAlignment="0" applyProtection="0"/>
    <xf numFmtId="0" fontId="76" fillId="37" borderId="0" applyNumberFormat="0" applyBorder="0" applyAlignment="0" applyProtection="0"/>
    <xf numFmtId="0" fontId="12" fillId="36" borderId="8" applyNumberFormat="0" applyAlignment="0" applyProtection="0"/>
    <xf numFmtId="0" fontId="77" fillId="31" borderId="1" applyNumberFormat="0" applyAlignment="0" applyProtection="0"/>
    <xf numFmtId="0" fontId="78" fillId="0" borderId="0" applyNumberFormat="0" applyFill="0" applyBorder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83" fillId="39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3" fillId="40" borderId="11" xfId="55" applyNumberFormat="1" applyFont="1" applyFill="1" applyBorder="1" applyAlignment="1" applyProtection="1">
      <alignment/>
      <protection/>
    </xf>
    <xf numFmtId="0" fontId="23" fillId="40" borderId="11" xfId="0" applyFont="1" applyFill="1" applyBorder="1" applyAlignment="1">
      <alignment/>
    </xf>
    <xf numFmtId="0" fontId="24" fillId="40" borderId="11" xfId="0" applyFont="1" applyFill="1" applyBorder="1" applyAlignment="1">
      <alignment/>
    </xf>
    <xf numFmtId="0" fontId="25" fillId="40" borderId="11" xfId="0" applyFont="1" applyFill="1" applyBorder="1" applyAlignment="1">
      <alignment/>
    </xf>
    <xf numFmtId="164" fontId="24" fillId="40" borderId="11" xfId="0" applyNumberFormat="1" applyFont="1" applyFill="1" applyBorder="1" applyAlignment="1">
      <alignment/>
    </xf>
    <xf numFmtId="0" fontId="15" fillId="41" borderId="0" xfId="0" applyFont="1" applyFill="1" applyBorder="1" applyAlignment="1">
      <alignment vertical="center" wrapText="1"/>
    </xf>
    <xf numFmtId="0" fontId="22" fillId="3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top" wrapText="1"/>
    </xf>
    <xf numFmtId="0" fontId="16" fillId="0" borderId="0" xfId="0" applyFont="1" applyFill="1" applyAlignment="1">
      <alignment horizontal="center" vertical="center"/>
    </xf>
    <xf numFmtId="0" fontId="14" fillId="3" borderId="12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/>
    </xf>
    <xf numFmtId="0" fontId="25" fillId="40" borderId="11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40" borderId="11" xfId="55" applyNumberFormat="1" applyFont="1" applyFill="1" applyBorder="1" applyAlignment="1" applyProtection="1">
      <alignment/>
      <protection/>
    </xf>
    <xf numFmtId="0" fontId="27" fillId="0" borderId="0" xfId="0" applyFont="1" applyFill="1" applyAlignment="1">
      <alignment horizontal="center" vertical="center"/>
    </xf>
    <xf numFmtId="0" fontId="23" fillId="40" borderId="13" xfId="0" applyFont="1" applyFill="1" applyBorder="1" applyAlignment="1">
      <alignment horizontal="center"/>
    </xf>
    <xf numFmtId="0" fontId="27" fillId="40" borderId="13" xfId="0" applyFont="1" applyFill="1" applyBorder="1" applyAlignment="1">
      <alignment horizontal="center" vertical="center"/>
    </xf>
    <xf numFmtId="0" fontId="25" fillId="40" borderId="13" xfId="0" applyFont="1" applyFill="1" applyBorder="1" applyAlignment="1">
      <alignment horizontal="center" vertical="center"/>
    </xf>
    <xf numFmtId="0" fontId="21" fillId="40" borderId="13" xfId="0" applyFont="1" applyFill="1" applyBorder="1" applyAlignment="1">
      <alignment/>
    </xf>
    <xf numFmtId="0" fontId="21" fillId="3" borderId="13" xfId="0" applyFont="1" applyFill="1" applyBorder="1" applyAlignment="1">
      <alignment/>
    </xf>
    <xf numFmtId="0" fontId="21" fillId="3" borderId="14" xfId="0" applyFont="1" applyFill="1" applyBorder="1" applyAlignment="1">
      <alignment/>
    </xf>
    <xf numFmtId="0" fontId="21" fillId="3" borderId="15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vertical="top" wrapText="1"/>
    </xf>
    <xf numFmtId="0" fontId="27" fillId="0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top" wrapText="1"/>
    </xf>
    <xf numFmtId="0" fontId="22" fillId="0" borderId="14" xfId="0" applyFont="1" applyFill="1" applyBorder="1" applyAlignment="1">
      <alignment vertical="top" wrapText="1"/>
    </xf>
    <xf numFmtId="0" fontId="27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/>
    </xf>
    <xf numFmtId="0" fontId="18" fillId="0" borderId="11" xfId="0" applyFont="1" applyFill="1" applyBorder="1" applyAlignment="1">
      <alignment wrapText="1"/>
    </xf>
    <xf numFmtId="0" fontId="18" fillId="0" borderId="15" xfId="0" applyFont="1" applyFill="1" applyBorder="1" applyAlignment="1">
      <alignment/>
    </xf>
    <xf numFmtId="0" fontId="19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vertical="top" wrapText="1"/>
    </xf>
    <xf numFmtId="0" fontId="20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vertical="center"/>
    </xf>
    <xf numFmtId="0" fontId="18" fillId="0" borderId="13" xfId="0" applyFont="1" applyFill="1" applyBorder="1" applyAlignment="1">
      <alignment wrapText="1"/>
    </xf>
    <xf numFmtId="0" fontId="18" fillId="0" borderId="13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20" fillId="0" borderId="11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15" fillId="41" borderId="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165" fontId="20" fillId="0" borderId="17" xfId="0" applyNumberFormat="1" applyFont="1" applyFill="1" applyBorder="1" applyAlignment="1">
      <alignment horizontal="center" vertical="top" wrapText="1"/>
    </xf>
    <xf numFmtId="165" fontId="20" fillId="0" borderId="18" xfId="0" applyNumberFormat="1" applyFont="1" applyFill="1" applyBorder="1" applyAlignment="1">
      <alignment horizontal="center" vertical="top" wrapText="1"/>
    </xf>
    <xf numFmtId="165" fontId="20" fillId="0" borderId="19" xfId="0" applyNumberFormat="1" applyFont="1" applyFill="1" applyBorder="1" applyAlignment="1">
      <alignment horizontal="center" vertical="top" wrapText="1"/>
    </xf>
    <xf numFmtId="0" fontId="15" fillId="3" borderId="11" xfId="0" applyFont="1" applyFill="1" applyBorder="1" applyAlignment="1">
      <alignment vertical="center" wrapText="1"/>
    </xf>
    <xf numFmtId="0" fontId="15" fillId="3" borderId="15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top" wrapText="1"/>
    </xf>
    <xf numFmtId="0" fontId="27" fillId="0" borderId="16" xfId="0" applyFont="1" applyFill="1" applyBorder="1" applyAlignment="1">
      <alignment vertical="top" wrapText="1"/>
    </xf>
    <xf numFmtId="0" fontId="19" fillId="0" borderId="16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84" fillId="0" borderId="13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vertical="center" wrapText="1"/>
    </xf>
    <xf numFmtId="0" fontId="15" fillId="3" borderId="21" xfId="0" applyFont="1" applyFill="1" applyBorder="1" applyAlignment="1">
      <alignment vertical="center" wrapText="1"/>
    </xf>
    <xf numFmtId="0" fontId="15" fillId="3" borderId="20" xfId="0" applyFont="1" applyFill="1" applyBorder="1" applyAlignment="1">
      <alignment vertical="center" wrapText="1"/>
    </xf>
    <xf numFmtId="0" fontId="30" fillId="3" borderId="11" xfId="55" applyNumberFormat="1" applyFont="1" applyFill="1" applyBorder="1" applyAlignment="1" applyProtection="1">
      <alignment/>
      <protection/>
    </xf>
    <xf numFmtId="0" fontId="22" fillId="3" borderId="16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/>
    </xf>
    <xf numFmtId="0" fontId="21" fillId="3" borderId="13" xfId="0" applyFont="1" applyFill="1" applyBorder="1" applyAlignment="1">
      <alignment wrapText="1"/>
    </xf>
    <xf numFmtId="0" fontId="22" fillId="3" borderId="20" xfId="0" applyFont="1" applyFill="1" applyBorder="1" applyAlignment="1">
      <alignment horizontal="center" vertical="center"/>
    </xf>
    <xf numFmtId="0" fontId="23" fillId="40" borderId="11" xfId="55" applyNumberFormat="1" applyFont="1" applyFill="1" applyBorder="1" applyAlignment="1" applyProtection="1">
      <alignment horizontal="center" vertical="center"/>
      <protection/>
    </xf>
    <xf numFmtId="0" fontId="21" fillId="3" borderId="11" xfId="0" applyFont="1" applyFill="1" applyBorder="1" applyAlignment="1">
      <alignment wrapText="1"/>
    </xf>
    <xf numFmtId="0" fontId="24" fillId="0" borderId="16" xfId="0" applyFont="1" applyFill="1" applyBorder="1" applyAlignment="1">
      <alignment vertical="center" wrapText="1"/>
    </xf>
    <xf numFmtId="0" fontId="31" fillId="0" borderId="17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vertical="top" wrapText="1"/>
    </xf>
    <xf numFmtId="0" fontId="27" fillId="0" borderId="23" xfId="0" applyFont="1" applyFill="1" applyBorder="1" applyAlignment="1">
      <alignment vertical="top" wrapText="1"/>
    </xf>
    <xf numFmtId="0" fontId="27" fillId="0" borderId="24" xfId="0" applyFont="1" applyFill="1" applyBorder="1" applyAlignment="1">
      <alignment vertical="top" wrapText="1"/>
    </xf>
    <xf numFmtId="0" fontId="22" fillId="0" borderId="22" xfId="0" applyFont="1" applyFill="1" applyBorder="1" applyAlignment="1">
      <alignment vertical="top" wrapText="1"/>
    </xf>
    <xf numFmtId="0" fontId="22" fillId="0" borderId="23" xfId="0" applyFont="1" applyFill="1" applyBorder="1" applyAlignment="1">
      <alignment vertical="top" wrapText="1"/>
    </xf>
    <xf numFmtId="0" fontId="22" fillId="0" borderId="24" xfId="0" applyFont="1" applyFill="1" applyBorder="1" applyAlignment="1">
      <alignment vertical="top" wrapText="1"/>
    </xf>
    <xf numFmtId="0" fontId="22" fillId="0" borderId="25" xfId="0" applyFont="1" applyFill="1" applyBorder="1" applyAlignment="1">
      <alignment vertical="top" wrapText="1"/>
    </xf>
    <xf numFmtId="0" fontId="18" fillId="0" borderId="16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84" fillId="0" borderId="1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top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top" wrapText="1"/>
    </xf>
    <xf numFmtId="0" fontId="19" fillId="0" borderId="28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85" fillId="0" borderId="16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>
      <alignment horizontal="center" vertical="top" wrapText="1"/>
    </xf>
    <xf numFmtId="0" fontId="19" fillId="0" borderId="21" xfId="0" applyFont="1" applyFill="1" applyBorder="1" applyAlignment="1">
      <alignment horizontal="center" vertical="top" wrapText="1"/>
    </xf>
    <xf numFmtId="0" fontId="32" fillId="0" borderId="0" xfId="0" applyFont="1" applyAlignment="1">
      <alignment/>
    </xf>
    <xf numFmtId="0" fontId="33" fillId="0" borderId="16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horizontal="center" vertical="center" wrapText="1"/>
    </xf>
    <xf numFmtId="0" fontId="86" fillId="0" borderId="30" xfId="0" applyFont="1" applyFill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86" fillId="0" borderId="16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2" fillId="0" borderId="0" xfId="0" applyFont="1" applyAlignment="1">
      <alignment/>
    </xf>
    <xf numFmtId="0" fontId="39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 wrapText="1"/>
    </xf>
    <xf numFmtId="0" fontId="87" fillId="0" borderId="32" xfId="0" applyFont="1" applyFill="1" applyBorder="1" applyAlignment="1">
      <alignment horizontal="center" vertical="center" wrapText="1"/>
    </xf>
    <xf numFmtId="0" fontId="43" fillId="0" borderId="32" xfId="0" applyFont="1" applyFill="1" applyBorder="1" applyAlignment="1">
      <alignment horizontal="center" vertical="center" wrapText="1"/>
    </xf>
    <xf numFmtId="0" fontId="41" fillId="0" borderId="32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left" vertical="center" wrapText="1"/>
    </xf>
    <xf numFmtId="0" fontId="26" fillId="0" borderId="31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 wrapText="1"/>
    </xf>
    <xf numFmtId="0" fontId="40" fillId="0" borderId="32" xfId="0" applyFont="1" applyFill="1" applyBorder="1" applyAlignment="1">
      <alignment horizontal="center" vertical="center" wrapText="1"/>
    </xf>
    <xf numFmtId="0" fontId="40" fillId="0" borderId="32" xfId="0" applyFont="1" applyFill="1" applyBorder="1" applyAlignment="1">
      <alignment horizontal="center" vertical="center"/>
    </xf>
    <xf numFmtId="0" fontId="44" fillId="0" borderId="31" xfId="0" applyFont="1" applyFill="1" applyBorder="1" applyAlignment="1">
      <alignment horizontal="center" vertical="center" wrapText="1"/>
    </xf>
    <xf numFmtId="0" fontId="88" fillId="0" borderId="20" xfId="0" applyFont="1" applyFill="1" applyBorder="1" applyAlignment="1">
      <alignment horizontal="center"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y" xfId="46"/>
    <cellStyle name="Comma" xfId="47"/>
    <cellStyle name="Comma [0]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 1" xfId="62"/>
    <cellStyle name="Neutralny" xfId="63"/>
    <cellStyle name="Note 1" xfId="64"/>
    <cellStyle name="Obliczenia" xfId="65"/>
    <cellStyle name="Followed Hyperlink" xfId="66"/>
    <cellStyle name="Percent" xfId="67"/>
    <cellStyle name="Status 1" xfId="68"/>
    <cellStyle name="Suma" xfId="69"/>
    <cellStyle name="Tekst objaśnienia" xfId="70"/>
    <cellStyle name="Tekst ostrzeżenia" xfId="71"/>
    <cellStyle name="Text 1" xfId="72"/>
    <cellStyle name="Tytuł" xfId="73"/>
    <cellStyle name="Uwaga" xfId="74"/>
    <cellStyle name="Currency" xfId="75"/>
    <cellStyle name="Currency [0]" xfId="76"/>
    <cellStyle name="Warning 1" xfId="77"/>
    <cellStyle name="Zły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ED1C24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58220"/>
      <rgbColor rgb="00FF6600"/>
      <rgbColor rgb="00666699"/>
      <rgbColor rgb="00969696"/>
      <rgbColor rgb="00182F7C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9.png" /><Relationship Id="rId7" Type="http://schemas.openxmlformats.org/officeDocument/2006/relationships/image" Target="../media/image17.png" /><Relationship Id="rId8" Type="http://schemas.openxmlformats.org/officeDocument/2006/relationships/image" Target="../media/image18.png" /><Relationship Id="rId9" Type="http://schemas.openxmlformats.org/officeDocument/2006/relationships/image" Target="../media/image16.png" /><Relationship Id="rId10" Type="http://schemas.openxmlformats.org/officeDocument/2006/relationships/image" Target="../media/image1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1</xdr:row>
      <xdr:rowOff>419100</xdr:rowOff>
    </xdr:from>
    <xdr:to>
      <xdr:col>7</xdr:col>
      <xdr:colOff>0</xdr:colOff>
      <xdr:row>4</xdr:row>
      <xdr:rowOff>0</xdr:rowOff>
    </xdr:to>
    <xdr:pic>
      <xdr:nvPicPr>
        <xdr:cNvPr id="1" name="Obraz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857250"/>
          <a:ext cx="971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</xdr:colOff>
      <xdr:row>1</xdr:row>
      <xdr:rowOff>400050</xdr:rowOff>
    </xdr:from>
    <xdr:to>
      <xdr:col>23</xdr:col>
      <xdr:colOff>257175</xdr:colOff>
      <xdr:row>3</xdr:row>
      <xdr:rowOff>390525</xdr:rowOff>
    </xdr:to>
    <xdr:pic>
      <xdr:nvPicPr>
        <xdr:cNvPr id="2" name="Obraz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39725" y="838200"/>
          <a:ext cx="876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409575</xdr:colOff>
      <xdr:row>1</xdr:row>
      <xdr:rowOff>390525</xdr:rowOff>
    </xdr:from>
    <xdr:to>
      <xdr:col>27</xdr:col>
      <xdr:colOff>19050</xdr:colOff>
      <xdr:row>3</xdr:row>
      <xdr:rowOff>390525</xdr:rowOff>
    </xdr:to>
    <xdr:pic>
      <xdr:nvPicPr>
        <xdr:cNvPr id="3" name="Obraz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44775" y="828675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295275</xdr:colOff>
      <xdr:row>1</xdr:row>
      <xdr:rowOff>419100</xdr:rowOff>
    </xdr:from>
    <xdr:to>
      <xdr:col>25</xdr:col>
      <xdr:colOff>523875</xdr:colOff>
      <xdr:row>4</xdr:row>
      <xdr:rowOff>0</xdr:rowOff>
    </xdr:to>
    <xdr:pic>
      <xdr:nvPicPr>
        <xdr:cNvPr id="4" name="Obraz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92300" y="857250"/>
          <a:ext cx="866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542925</xdr:colOff>
      <xdr:row>1</xdr:row>
      <xdr:rowOff>390525</xdr:rowOff>
    </xdr:from>
    <xdr:to>
      <xdr:col>28</xdr:col>
      <xdr:colOff>85725</xdr:colOff>
      <xdr:row>3</xdr:row>
      <xdr:rowOff>381000</xdr:rowOff>
    </xdr:to>
    <xdr:pic>
      <xdr:nvPicPr>
        <xdr:cNvPr id="5" name="Obraz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16300" y="828675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447675</xdr:colOff>
      <xdr:row>1</xdr:row>
      <xdr:rowOff>400050</xdr:rowOff>
    </xdr:from>
    <xdr:to>
      <xdr:col>17</xdr:col>
      <xdr:colOff>400050</xdr:colOff>
      <xdr:row>3</xdr:row>
      <xdr:rowOff>390525</xdr:rowOff>
    </xdr:to>
    <xdr:pic>
      <xdr:nvPicPr>
        <xdr:cNvPr id="6" name="Obraz 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172575" y="838200"/>
          <a:ext cx="1038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133350</xdr:colOff>
      <xdr:row>1</xdr:row>
      <xdr:rowOff>400050</xdr:rowOff>
    </xdr:from>
    <xdr:to>
      <xdr:col>15</xdr:col>
      <xdr:colOff>485775</xdr:colOff>
      <xdr:row>4</xdr:row>
      <xdr:rowOff>0</xdr:rowOff>
    </xdr:to>
    <xdr:pic>
      <xdr:nvPicPr>
        <xdr:cNvPr id="7" name="Obraz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15325" y="838200"/>
          <a:ext cx="895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16</xdr:row>
      <xdr:rowOff>0</xdr:rowOff>
    </xdr:from>
    <xdr:to>
      <xdr:col>2</xdr:col>
      <xdr:colOff>9525</xdr:colOff>
      <xdr:row>17</xdr:row>
      <xdr:rowOff>0</xdr:rowOff>
    </xdr:to>
    <xdr:pic>
      <xdr:nvPicPr>
        <xdr:cNvPr id="8" name="Obraz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9550" y="5629275"/>
          <a:ext cx="885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495300</xdr:colOff>
      <xdr:row>1</xdr:row>
      <xdr:rowOff>390525</xdr:rowOff>
    </xdr:from>
    <xdr:to>
      <xdr:col>19</xdr:col>
      <xdr:colOff>142875</xdr:colOff>
      <xdr:row>3</xdr:row>
      <xdr:rowOff>390525</xdr:rowOff>
    </xdr:to>
    <xdr:pic>
      <xdr:nvPicPr>
        <xdr:cNvPr id="9" name="Obraz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306050" y="828675"/>
          <a:ext cx="857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85725</xdr:colOff>
      <xdr:row>15</xdr:row>
      <xdr:rowOff>504825</xdr:rowOff>
    </xdr:from>
    <xdr:to>
      <xdr:col>30</xdr:col>
      <xdr:colOff>180975</xdr:colOff>
      <xdr:row>16</xdr:row>
      <xdr:rowOff>304800</xdr:rowOff>
    </xdr:to>
    <xdr:pic>
      <xdr:nvPicPr>
        <xdr:cNvPr id="10" name="Obraz 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173575" y="5448300"/>
          <a:ext cx="895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409575</xdr:rowOff>
    </xdr:from>
    <xdr:to>
      <xdr:col>5</xdr:col>
      <xdr:colOff>333375</xdr:colOff>
      <xdr:row>4</xdr:row>
      <xdr:rowOff>9525</xdr:rowOff>
    </xdr:to>
    <xdr:pic>
      <xdr:nvPicPr>
        <xdr:cNvPr id="11" name="Obraz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52725" y="847725"/>
          <a:ext cx="876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tc-rowery.p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1"/>
  <sheetViews>
    <sheetView tabSelected="1" zoomScalePageLayoutView="0" workbookViewId="0" topLeftCell="A1">
      <selection activeCell="R6" sqref="R6"/>
    </sheetView>
  </sheetViews>
  <sheetFormatPr defaultColWidth="8.796875" defaultRowHeight="16.5" customHeight="1"/>
  <cols>
    <col min="1" max="1" width="1.8984375" style="58" customWidth="1"/>
    <col min="2" max="2" width="9.5" style="17" customWidth="1"/>
    <col min="3" max="3" width="8.09765625" style="25" customWidth="1"/>
    <col min="4" max="4" width="9.3984375" style="33" customWidth="1"/>
    <col min="5" max="18" width="5.69921875" style="6" customWidth="1"/>
    <col min="19" max="22" width="7" style="34" customWidth="1"/>
    <col min="23" max="28" width="6.69921875" style="5" customWidth="1"/>
    <col min="29" max="29" width="2.5" style="5" customWidth="1"/>
    <col min="30" max="30" width="8.3984375" style="5" customWidth="1"/>
    <col min="31" max="31" width="8.19921875" style="5" customWidth="1"/>
    <col min="32" max="66" width="9" style="5" customWidth="1"/>
    <col min="67" max="16384" width="9" style="6" customWidth="1"/>
  </cols>
  <sheetData>
    <row r="1" spans="1:66" s="3" customFormat="1" ht="34.5" customHeight="1" thickBot="1">
      <c r="A1" s="55"/>
      <c r="B1" s="160" t="s">
        <v>55</v>
      </c>
      <c r="C1" s="161" t="s">
        <v>0</v>
      </c>
      <c r="D1" s="161" t="s">
        <v>0</v>
      </c>
      <c r="E1" s="161" t="s">
        <v>0</v>
      </c>
      <c r="F1" s="161" t="s">
        <v>0</v>
      </c>
      <c r="G1" s="161"/>
      <c r="H1" s="161" t="s">
        <v>0</v>
      </c>
      <c r="I1" s="161" t="s">
        <v>0</v>
      </c>
      <c r="J1" s="161"/>
      <c r="K1" s="161"/>
      <c r="L1" s="161"/>
      <c r="M1" s="161"/>
      <c r="N1" s="161"/>
      <c r="O1" s="161"/>
      <c r="P1" s="161" t="s">
        <v>0</v>
      </c>
      <c r="Q1" s="161" t="s">
        <v>0</v>
      </c>
      <c r="R1" s="161"/>
      <c r="S1" s="1"/>
      <c r="T1" s="1"/>
      <c r="U1" s="2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28" s="2" customFormat="1" ht="39" customHeight="1">
      <c r="A2" s="35"/>
      <c r="B2" s="156" t="s">
        <v>26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93" t="s">
        <v>45</v>
      </c>
      <c r="T2" s="194"/>
      <c r="U2" s="194"/>
      <c r="V2" s="195"/>
      <c r="W2" s="156" t="s">
        <v>46</v>
      </c>
      <c r="X2" s="157"/>
      <c r="Y2" s="157"/>
      <c r="Z2" s="157"/>
      <c r="AA2" s="157"/>
      <c r="AB2" s="190"/>
    </row>
    <row r="3" spans="1:28" s="14" customFormat="1" ht="18" customHeight="1" hidden="1" thickBot="1">
      <c r="A3" s="56"/>
      <c r="B3" s="18"/>
      <c r="C3" s="22"/>
      <c r="D3" s="7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74"/>
      <c r="T3" s="75"/>
      <c r="U3" s="75"/>
      <c r="V3" s="76"/>
      <c r="W3" s="74"/>
      <c r="X3" s="75"/>
      <c r="Y3" s="75"/>
      <c r="Z3" s="75"/>
      <c r="AA3" s="75"/>
      <c r="AB3" s="76"/>
    </row>
    <row r="4" spans="1:28" s="2" customFormat="1" ht="31.5" customHeight="1" thickBot="1">
      <c r="A4" s="35"/>
      <c r="B4" s="19"/>
      <c r="C4" s="22"/>
      <c r="D4" s="73"/>
      <c r="E4" s="196" t="s">
        <v>40</v>
      </c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5"/>
      <c r="S4" s="77"/>
      <c r="T4" s="62"/>
      <c r="U4" s="62"/>
      <c r="V4" s="63"/>
      <c r="W4" s="77"/>
      <c r="X4" s="62"/>
      <c r="Y4" s="62"/>
      <c r="Z4" s="62"/>
      <c r="AA4" s="62"/>
      <c r="AB4" s="63"/>
    </row>
    <row r="5" spans="1:34" s="16" customFormat="1" ht="48.75" customHeight="1" thickBot="1">
      <c r="A5" s="57"/>
      <c r="B5" s="166" t="s">
        <v>47</v>
      </c>
      <c r="C5" s="167"/>
      <c r="D5" s="112" t="s">
        <v>1</v>
      </c>
      <c r="E5" s="92" t="s">
        <v>20</v>
      </c>
      <c r="F5" s="93" t="s">
        <v>19</v>
      </c>
      <c r="G5" s="93" t="s">
        <v>13</v>
      </c>
      <c r="H5" s="93" t="s">
        <v>16</v>
      </c>
      <c r="I5" s="93" t="s">
        <v>18</v>
      </c>
      <c r="J5" s="93" t="s">
        <v>9</v>
      </c>
      <c r="K5" s="93" t="s">
        <v>11</v>
      </c>
      <c r="L5" s="93" t="s">
        <v>12</v>
      </c>
      <c r="M5" s="93" t="s">
        <v>17</v>
      </c>
      <c r="N5" s="93" t="s">
        <v>27</v>
      </c>
      <c r="O5" s="93" t="s">
        <v>10</v>
      </c>
      <c r="P5" s="93" t="s">
        <v>14</v>
      </c>
      <c r="Q5" s="94" t="s">
        <v>15</v>
      </c>
      <c r="R5" s="39" t="s">
        <v>21</v>
      </c>
      <c r="S5" s="95" t="s">
        <v>35</v>
      </c>
      <c r="T5" s="96" t="s">
        <v>34</v>
      </c>
      <c r="U5" s="96" t="s">
        <v>36</v>
      </c>
      <c r="V5" s="97" t="s">
        <v>37</v>
      </c>
      <c r="W5" s="95" t="s">
        <v>38</v>
      </c>
      <c r="X5" s="96" t="s">
        <v>39</v>
      </c>
      <c r="Y5" s="96" t="s">
        <v>41</v>
      </c>
      <c r="Z5" s="96" t="s">
        <v>42</v>
      </c>
      <c r="AA5" s="96" t="s">
        <v>43</v>
      </c>
      <c r="AB5" s="98" t="s">
        <v>44</v>
      </c>
      <c r="AC5" s="57"/>
      <c r="AD5" s="101"/>
      <c r="AE5" s="37"/>
      <c r="AF5" s="86" t="s">
        <v>1</v>
      </c>
      <c r="AG5" s="38" t="s">
        <v>22</v>
      </c>
      <c r="AH5" s="39" t="s">
        <v>23</v>
      </c>
    </row>
    <row r="6" spans="1:34" s="16" customFormat="1" ht="40.5" customHeight="1" thickBot="1">
      <c r="A6" s="57">
        <v>1</v>
      </c>
      <c r="B6" s="44" t="s">
        <v>28</v>
      </c>
      <c r="C6" s="37" t="s">
        <v>24</v>
      </c>
      <c r="D6" s="87">
        <v>899</v>
      </c>
      <c r="E6" s="66"/>
      <c r="F6" s="46" t="s">
        <v>3</v>
      </c>
      <c r="G6" s="46" t="s">
        <v>3</v>
      </c>
      <c r="H6" s="46" t="s">
        <v>3</v>
      </c>
      <c r="I6" s="46" t="s">
        <v>3</v>
      </c>
      <c r="J6" s="46"/>
      <c r="K6" s="46" t="s">
        <v>3</v>
      </c>
      <c r="L6" s="46"/>
      <c r="M6" s="46"/>
      <c r="N6" s="46"/>
      <c r="O6" s="46"/>
      <c r="P6" s="45"/>
      <c r="Q6" s="45"/>
      <c r="R6" s="67"/>
      <c r="S6" s="46"/>
      <c r="T6" s="46"/>
      <c r="U6" s="46"/>
      <c r="V6" s="46"/>
      <c r="W6" s="36"/>
      <c r="X6" s="46"/>
      <c r="Y6" s="46"/>
      <c r="Z6" s="46"/>
      <c r="AA6" s="46"/>
      <c r="AB6" s="39"/>
      <c r="AC6" s="57">
        <v>1</v>
      </c>
      <c r="AD6" s="102" t="s">
        <v>28</v>
      </c>
      <c r="AE6" s="37" t="s">
        <v>24</v>
      </c>
      <c r="AF6" s="87">
        <v>799</v>
      </c>
      <c r="AG6" s="59">
        <f aca="true" t="shared" si="0" ref="AG6:AG17">AH6/1.23</f>
        <v>454.7154471544715</v>
      </c>
      <c r="AH6" s="103">
        <f aca="true" t="shared" si="1" ref="AH6:AH17">AF6-(AF6*30%)</f>
        <v>559.3</v>
      </c>
    </row>
    <row r="7" spans="1:34" s="4" customFormat="1" ht="19.5" customHeight="1">
      <c r="A7" s="170">
        <v>2</v>
      </c>
      <c r="B7" s="158" t="s">
        <v>5</v>
      </c>
      <c r="C7" s="37" t="s">
        <v>2</v>
      </c>
      <c r="D7" s="87">
        <v>929</v>
      </c>
      <c r="E7" s="178" t="s">
        <v>3</v>
      </c>
      <c r="F7" s="191"/>
      <c r="G7" s="191"/>
      <c r="H7" s="191"/>
      <c r="I7" s="191"/>
      <c r="J7" s="191"/>
      <c r="K7" s="191"/>
      <c r="L7" s="191"/>
      <c r="M7" s="191"/>
      <c r="N7" s="174" t="s">
        <v>3</v>
      </c>
      <c r="O7" s="174" t="s">
        <v>3</v>
      </c>
      <c r="P7" s="174" t="s">
        <v>3</v>
      </c>
      <c r="Q7" s="174" t="s">
        <v>3</v>
      </c>
      <c r="R7" s="176" t="s">
        <v>3</v>
      </c>
      <c r="S7" s="174" t="s">
        <v>3</v>
      </c>
      <c r="T7" s="174" t="s">
        <v>3</v>
      </c>
      <c r="U7" s="174" t="s">
        <v>3</v>
      </c>
      <c r="V7" s="174" t="s">
        <v>3</v>
      </c>
      <c r="W7" s="178"/>
      <c r="X7" s="174" t="s">
        <v>3</v>
      </c>
      <c r="Y7" s="174" t="s">
        <v>3</v>
      </c>
      <c r="Z7" s="174" t="s">
        <v>3</v>
      </c>
      <c r="AA7" s="174" t="s">
        <v>3</v>
      </c>
      <c r="AB7" s="176" t="s">
        <v>3</v>
      </c>
      <c r="AC7" s="170">
        <v>2</v>
      </c>
      <c r="AD7" s="164" t="s">
        <v>5</v>
      </c>
      <c r="AE7" s="37" t="s">
        <v>2</v>
      </c>
      <c r="AF7" s="87">
        <v>849</v>
      </c>
      <c r="AG7" s="59">
        <f t="shared" si="0"/>
        <v>483.17073170731703</v>
      </c>
      <c r="AH7" s="103">
        <f t="shared" si="1"/>
        <v>594.3</v>
      </c>
    </row>
    <row r="8" spans="1:34" s="4" customFormat="1" ht="19.5" customHeight="1" thickBot="1">
      <c r="A8" s="171"/>
      <c r="B8" s="159"/>
      <c r="C8" s="90" t="s">
        <v>6</v>
      </c>
      <c r="D8" s="88">
        <v>1129</v>
      </c>
      <c r="E8" s="179"/>
      <c r="F8" s="192"/>
      <c r="G8" s="192"/>
      <c r="H8" s="192"/>
      <c r="I8" s="192"/>
      <c r="J8" s="192"/>
      <c r="K8" s="192"/>
      <c r="L8" s="192"/>
      <c r="M8" s="192"/>
      <c r="N8" s="175"/>
      <c r="O8" s="175"/>
      <c r="P8" s="175"/>
      <c r="Q8" s="175"/>
      <c r="R8" s="177"/>
      <c r="S8" s="175"/>
      <c r="T8" s="175"/>
      <c r="U8" s="175"/>
      <c r="V8" s="175"/>
      <c r="W8" s="179"/>
      <c r="X8" s="175"/>
      <c r="Y8" s="175"/>
      <c r="Z8" s="175"/>
      <c r="AA8" s="175"/>
      <c r="AB8" s="177"/>
      <c r="AC8" s="171"/>
      <c r="AD8" s="165"/>
      <c r="AE8" s="90" t="s">
        <v>6</v>
      </c>
      <c r="AF8" s="88">
        <v>1049</v>
      </c>
      <c r="AG8" s="60">
        <f t="shared" si="0"/>
        <v>596.9918699186992</v>
      </c>
      <c r="AH8" s="105">
        <f t="shared" si="1"/>
        <v>734.3</v>
      </c>
    </row>
    <row r="9" spans="1:34" s="5" customFormat="1" ht="19.5" customHeight="1">
      <c r="A9" s="162">
        <v>3</v>
      </c>
      <c r="B9" s="158" t="s">
        <v>30</v>
      </c>
      <c r="C9" s="91" t="s">
        <v>2</v>
      </c>
      <c r="D9" s="87">
        <v>949</v>
      </c>
      <c r="E9" s="178" t="s">
        <v>3</v>
      </c>
      <c r="F9" s="168" t="s">
        <v>3</v>
      </c>
      <c r="G9" s="168" t="s">
        <v>3</v>
      </c>
      <c r="H9" s="168" t="s">
        <v>3</v>
      </c>
      <c r="I9" s="168" t="s">
        <v>3</v>
      </c>
      <c r="J9" s="168" t="s">
        <v>3</v>
      </c>
      <c r="K9" s="168" t="s">
        <v>3</v>
      </c>
      <c r="L9" s="168" t="s">
        <v>3</v>
      </c>
      <c r="M9" s="168" t="s">
        <v>3</v>
      </c>
      <c r="N9" s="168" t="s">
        <v>3</v>
      </c>
      <c r="O9" s="168" t="s">
        <v>3</v>
      </c>
      <c r="P9" s="168" t="s">
        <v>3</v>
      </c>
      <c r="Q9" s="168" t="s">
        <v>3</v>
      </c>
      <c r="R9" s="180" t="s">
        <v>3</v>
      </c>
      <c r="S9" s="174" t="s">
        <v>3</v>
      </c>
      <c r="T9" s="168" t="s">
        <v>3</v>
      </c>
      <c r="U9" s="168" t="s">
        <v>3</v>
      </c>
      <c r="V9" s="168" t="s">
        <v>3</v>
      </c>
      <c r="W9" s="178" t="s">
        <v>3</v>
      </c>
      <c r="X9" s="174" t="s">
        <v>3</v>
      </c>
      <c r="Y9" s="174" t="s">
        <v>3</v>
      </c>
      <c r="Z9" s="174" t="s">
        <v>3</v>
      </c>
      <c r="AA9" s="174" t="s">
        <v>3</v>
      </c>
      <c r="AB9" s="176" t="s">
        <v>3</v>
      </c>
      <c r="AC9" s="162">
        <v>3</v>
      </c>
      <c r="AD9" s="164" t="s">
        <v>30</v>
      </c>
      <c r="AE9" s="91" t="s">
        <v>2</v>
      </c>
      <c r="AF9" s="87">
        <v>899</v>
      </c>
      <c r="AG9" s="59">
        <f t="shared" si="0"/>
        <v>511.62601626016254</v>
      </c>
      <c r="AH9" s="103">
        <f t="shared" si="1"/>
        <v>629.3</v>
      </c>
    </row>
    <row r="10" spans="1:34" s="5" customFormat="1" ht="19.5" customHeight="1">
      <c r="A10" s="172"/>
      <c r="B10" s="189"/>
      <c r="C10" s="23" t="s">
        <v>6</v>
      </c>
      <c r="D10" s="89">
        <v>1149</v>
      </c>
      <c r="E10" s="185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4"/>
      <c r="S10" s="183"/>
      <c r="T10" s="182"/>
      <c r="U10" s="182"/>
      <c r="V10" s="182"/>
      <c r="W10" s="185"/>
      <c r="X10" s="183"/>
      <c r="Y10" s="183"/>
      <c r="Z10" s="183"/>
      <c r="AA10" s="183"/>
      <c r="AB10" s="188"/>
      <c r="AC10" s="172"/>
      <c r="AD10" s="173"/>
      <c r="AE10" s="23" t="s">
        <v>6</v>
      </c>
      <c r="AF10" s="89">
        <v>1099</v>
      </c>
      <c r="AG10" s="61">
        <f t="shared" si="0"/>
        <v>625.4471544715446</v>
      </c>
      <c r="AH10" s="106">
        <f t="shared" si="1"/>
        <v>769.3</v>
      </c>
    </row>
    <row r="11" spans="1:34" s="5" customFormat="1" ht="32.25" customHeight="1" thickBot="1">
      <c r="A11" s="163"/>
      <c r="B11" s="159"/>
      <c r="C11" s="90" t="s">
        <v>33</v>
      </c>
      <c r="D11" s="89">
        <f>D10-50</f>
        <v>1099</v>
      </c>
      <c r="E11" s="17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81"/>
      <c r="S11" s="175"/>
      <c r="T11" s="169"/>
      <c r="U11" s="169"/>
      <c r="V11" s="169"/>
      <c r="W11" s="216" t="s">
        <v>56</v>
      </c>
      <c r="X11" s="186"/>
      <c r="Y11" s="186"/>
      <c r="Z11" s="186"/>
      <c r="AA11" s="186"/>
      <c r="AB11" s="187"/>
      <c r="AC11" s="163"/>
      <c r="AD11" s="165"/>
      <c r="AE11" s="90" t="s">
        <v>33</v>
      </c>
      <c r="AF11" s="89">
        <f>1099-50</f>
        <v>1049</v>
      </c>
      <c r="AG11" s="60">
        <f t="shared" si="0"/>
        <v>596.9918699186992</v>
      </c>
      <c r="AH11" s="105">
        <f t="shared" si="1"/>
        <v>734.3</v>
      </c>
    </row>
    <row r="12" spans="1:34" s="5" customFormat="1" ht="18.75" customHeight="1">
      <c r="A12" s="162">
        <v>4</v>
      </c>
      <c r="B12" s="158" t="s">
        <v>7</v>
      </c>
      <c r="C12" s="91" t="s">
        <v>2</v>
      </c>
      <c r="D12" s="87">
        <f>D9</f>
        <v>949</v>
      </c>
      <c r="E12" s="68"/>
      <c r="F12" s="174" t="s">
        <v>3</v>
      </c>
      <c r="G12" s="174" t="s">
        <v>3</v>
      </c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69"/>
      <c r="S12" s="51"/>
      <c r="T12" s="51"/>
      <c r="U12" s="47"/>
      <c r="V12" s="47"/>
      <c r="W12" s="99"/>
      <c r="X12" s="52"/>
      <c r="Y12" s="52"/>
      <c r="Z12" s="52"/>
      <c r="AA12" s="52"/>
      <c r="AB12" s="53"/>
      <c r="AC12" s="162">
        <v>4</v>
      </c>
      <c r="AD12" s="164" t="s">
        <v>7</v>
      </c>
      <c r="AE12" s="91" t="s">
        <v>2</v>
      </c>
      <c r="AF12" s="87">
        <f>AF9</f>
        <v>899</v>
      </c>
      <c r="AG12" s="59">
        <f t="shared" si="0"/>
        <v>511.62601626016254</v>
      </c>
      <c r="AH12" s="103">
        <f t="shared" si="1"/>
        <v>629.3</v>
      </c>
    </row>
    <row r="13" spans="1:34" s="5" customFormat="1" ht="18.75" customHeight="1" thickBot="1">
      <c r="A13" s="163"/>
      <c r="B13" s="159"/>
      <c r="C13" s="40" t="s">
        <v>6</v>
      </c>
      <c r="D13" s="88">
        <f>D10</f>
        <v>1149</v>
      </c>
      <c r="E13" s="70"/>
      <c r="F13" s="175"/>
      <c r="G13" s="175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71"/>
      <c r="S13" s="42"/>
      <c r="T13" s="42"/>
      <c r="U13" s="49"/>
      <c r="V13" s="49"/>
      <c r="W13" s="100"/>
      <c r="X13" s="41"/>
      <c r="Y13" s="41"/>
      <c r="Z13" s="41"/>
      <c r="AA13" s="41"/>
      <c r="AB13" s="43"/>
      <c r="AC13" s="163"/>
      <c r="AD13" s="165"/>
      <c r="AE13" s="40" t="s">
        <v>6</v>
      </c>
      <c r="AF13" s="88">
        <f>AF10</f>
        <v>1099</v>
      </c>
      <c r="AG13" s="60">
        <f t="shared" si="0"/>
        <v>625.4471544715446</v>
      </c>
      <c r="AH13" s="105">
        <f t="shared" si="1"/>
        <v>769.3</v>
      </c>
    </row>
    <row r="14" spans="1:34" s="5" customFormat="1" ht="18.75" customHeight="1">
      <c r="A14" s="162">
        <v>5</v>
      </c>
      <c r="B14" s="158" t="s">
        <v>32</v>
      </c>
      <c r="C14" s="91" t="s">
        <v>4</v>
      </c>
      <c r="D14" s="87">
        <v>1349</v>
      </c>
      <c r="E14" s="178" t="s">
        <v>3</v>
      </c>
      <c r="F14" s="168" t="s">
        <v>3</v>
      </c>
      <c r="G14" s="168" t="s">
        <v>3</v>
      </c>
      <c r="H14" s="168" t="s">
        <v>3</v>
      </c>
      <c r="I14" s="168" t="s">
        <v>3</v>
      </c>
      <c r="J14" s="168" t="s">
        <v>3</v>
      </c>
      <c r="K14" s="168" t="s">
        <v>3</v>
      </c>
      <c r="L14" s="168" t="s">
        <v>3</v>
      </c>
      <c r="M14" s="168" t="s">
        <v>3</v>
      </c>
      <c r="N14" s="168" t="s">
        <v>3</v>
      </c>
      <c r="O14" s="168" t="s">
        <v>3</v>
      </c>
      <c r="P14" s="168" t="s">
        <v>3</v>
      </c>
      <c r="Q14" s="168" t="s">
        <v>3</v>
      </c>
      <c r="R14" s="180" t="s">
        <v>3</v>
      </c>
      <c r="S14" s="174" t="s">
        <v>3</v>
      </c>
      <c r="T14" s="168" t="s">
        <v>3</v>
      </c>
      <c r="U14" s="168" t="s">
        <v>3</v>
      </c>
      <c r="V14" s="168" t="s">
        <v>3</v>
      </c>
      <c r="W14" s="178" t="s">
        <v>3</v>
      </c>
      <c r="X14" s="168" t="s">
        <v>3</v>
      </c>
      <c r="Y14" s="168" t="s">
        <v>3</v>
      </c>
      <c r="Z14" s="168" t="s">
        <v>3</v>
      </c>
      <c r="AA14" s="168" t="s">
        <v>3</v>
      </c>
      <c r="AB14" s="180" t="s">
        <v>3</v>
      </c>
      <c r="AC14" s="162">
        <v>5</v>
      </c>
      <c r="AD14" s="164" t="s">
        <v>32</v>
      </c>
      <c r="AE14" s="91" t="s">
        <v>4</v>
      </c>
      <c r="AF14" s="87">
        <v>1299</v>
      </c>
      <c r="AG14" s="59">
        <f t="shared" si="0"/>
        <v>739.2682926829268</v>
      </c>
      <c r="AH14" s="103">
        <f t="shared" si="1"/>
        <v>909.3</v>
      </c>
    </row>
    <row r="15" spans="1:34" s="5" customFormat="1" ht="28.5" customHeight="1" thickBot="1">
      <c r="A15" s="163"/>
      <c r="B15" s="159"/>
      <c r="C15" s="90" t="s">
        <v>25</v>
      </c>
      <c r="D15" s="88">
        <f>D14-50</f>
        <v>1299</v>
      </c>
      <c r="E15" s="17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81"/>
      <c r="S15" s="175"/>
      <c r="T15" s="169"/>
      <c r="U15" s="169"/>
      <c r="V15" s="169"/>
      <c r="W15" s="179"/>
      <c r="X15" s="169"/>
      <c r="Y15" s="169"/>
      <c r="Z15" s="169"/>
      <c r="AA15" s="169"/>
      <c r="AB15" s="181"/>
      <c r="AC15" s="163"/>
      <c r="AD15" s="165"/>
      <c r="AE15" s="90" t="s">
        <v>25</v>
      </c>
      <c r="AF15" s="88">
        <f>AF14-50</f>
        <v>1249</v>
      </c>
      <c r="AG15" s="60">
        <f t="shared" si="0"/>
        <v>710.8130081300812</v>
      </c>
      <c r="AH15" s="105">
        <f t="shared" si="1"/>
        <v>874.3</v>
      </c>
    </row>
    <row r="16" spans="1:34" s="5" customFormat="1" ht="54" customHeight="1">
      <c r="A16" s="162">
        <v>6</v>
      </c>
      <c r="B16" s="44" t="s">
        <v>31</v>
      </c>
      <c r="C16" s="91" t="s">
        <v>6</v>
      </c>
      <c r="D16" s="87">
        <v>1349</v>
      </c>
      <c r="E16" s="178" t="s">
        <v>3</v>
      </c>
      <c r="F16" s="168" t="s">
        <v>3</v>
      </c>
      <c r="G16" s="168" t="s">
        <v>3</v>
      </c>
      <c r="H16" s="168" t="s">
        <v>3</v>
      </c>
      <c r="I16" s="168" t="s">
        <v>3</v>
      </c>
      <c r="J16" s="168" t="s">
        <v>3</v>
      </c>
      <c r="K16" s="168" t="s">
        <v>3</v>
      </c>
      <c r="L16" s="168" t="s">
        <v>3</v>
      </c>
      <c r="M16" s="168" t="s">
        <v>3</v>
      </c>
      <c r="N16" s="168" t="s">
        <v>3</v>
      </c>
      <c r="O16" s="168" t="s">
        <v>3</v>
      </c>
      <c r="P16" s="168" t="s">
        <v>3</v>
      </c>
      <c r="Q16" s="168" t="s">
        <v>3</v>
      </c>
      <c r="R16" s="180" t="s">
        <v>3</v>
      </c>
      <c r="S16" s="168" t="s">
        <v>3</v>
      </c>
      <c r="T16" s="168" t="s">
        <v>3</v>
      </c>
      <c r="U16" s="168" t="s">
        <v>3</v>
      </c>
      <c r="V16" s="168" t="s">
        <v>3</v>
      </c>
      <c r="W16" s="178" t="s">
        <v>3</v>
      </c>
      <c r="X16" s="168" t="s">
        <v>3</v>
      </c>
      <c r="Y16" s="168" t="s">
        <v>3</v>
      </c>
      <c r="Z16" s="168" t="s">
        <v>3</v>
      </c>
      <c r="AA16" s="168" t="s">
        <v>3</v>
      </c>
      <c r="AB16" s="180" t="s">
        <v>3</v>
      </c>
      <c r="AC16" s="162">
        <v>6</v>
      </c>
      <c r="AD16" s="102" t="s">
        <v>31</v>
      </c>
      <c r="AE16" s="91" t="s">
        <v>6</v>
      </c>
      <c r="AF16" s="87">
        <v>1299</v>
      </c>
      <c r="AG16" s="59">
        <f t="shared" si="0"/>
        <v>739.2682926829268</v>
      </c>
      <c r="AH16" s="103">
        <f t="shared" si="1"/>
        <v>909.3</v>
      </c>
    </row>
    <row r="17" spans="1:34" s="5" customFormat="1" ht="42" customHeight="1" thickBot="1">
      <c r="A17" s="163"/>
      <c r="B17" s="48"/>
      <c r="C17" s="90" t="s">
        <v>29</v>
      </c>
      <c r="D17" s="88">
        <v>1449</v>
      </c>
      <c r="E17" s="17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81"/>
      <c r="S17" s="169"/>
      <c r="T17" s="169"/>
      <c r="U17" s="169"/>
      <c r="V17" s="169"/>
      <c r="W17" s="179"/>
      <c r="X17" s="169"/>
      <c r="Y17" s="169"/>
      <c r="Z17" s="169"/>
      <c r="AA17" s="169"/>
      <c r="AB17" s="181"/>
      <c r="AC17" s="163"/>
      <c r="AD17" s="104"/>
      <c r="AE17" s="90" t="s">
        <v>29</v>
      </c>
      <c r="AF17" s="88">
        <v>1399</v>
      </c>
      <c r="AG17" s="60">
        <f t="shared" si="0"/>
        <v>796.1788617886178</v>
      </c>
      <c r="AH17" s="105">
        <f t="shared" si="1"/>
        <v>979.3</v>
      </c>
    </row>
    <row r="18" spans="1:34" s="5" customFormat="1" ht="42" customHeight="1" thickBot="1">
      <c r="A18" s="115"/>
      <c r="B18" s="113"/>
      <c r="C18" s="119" t="s">
        <v>48</v>
      </c>
      <c r="D18" s="215" t="s">
        <v>49</v>
      </c>
      <c r="E18" s="114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7"/>
      <c r="S18" s="116"/>
      <c r="T18" s="116"/>
      <c r="U18" s="116"/>
      <c r="V18" s="116"/>
      <c r="W18" s="116"/>
      <c r="X18" s="116"/>
      <c r="Y18" s="116"/>
      <c r="Z18" s="116"/>
      <c r="AA18" s="116"/>
      <c r="AB18" s="117"/>
      <c r="AC18" s="115"/>
      <c r="AD18" s="118"/>
      <c r="AE18" s="119"/>
      <c r="AF18" s="120"/>
      <c r="AG18" s="121"/>
      <c r="AH18" s="122"/>
    </row>
    <row r="19" spans="1:34" s="16" customFormat="1" ht="49.5" customHeight="1" thickBot="1">
      <c r="A19" s="57"/>
      <c r="B19" s="72"/>
      <c r="C19" s="37"/>
      <c r="D19" s="112" t="s">
        <v>1</v>
      </c>
      <c r="E19" s="65" t="s">
        <v>20</v>
      </c>
      <c r="F19" s="64" t="s">
        <v>19</v>
      </c>
      <c r="G19" s="64" t="s">
        <v>13</v>
      </c>
      <c r="H19" s="64" t="s">
        <v>16</v>
      </c>
      <c r="I19" s="64" t="s">
        <v>18</v>
      </c>
      <c r="J19" s="64" t="s">
        <v>9</v>
      </c>
      <c r="K19" s="64" t="s">
        <v>11</v>
      </c>
      <c r="L19" s="64" t="s">
        <v>12</v>
      </c>
      <c r="M19" s="64" t="s">
        <v>17</v>
      </c>
      <c r="N19" s="64" t="s">
        <v>27</v>
      </c>
      <c r="O19" s="64" t="s">
        <v>10</v>
      </c>
      <c r="P19" s="64" t="s">
        <v>14</v>
      </c>
      <c r="Q19" s="64" t="s">
        <v>15</v>
      </c>
      <c r="R19" s="39" t="s">
        <v>21</v>
      </c>
      <c r="S19" s="16" t="s">
        <v>35</v>
      </c>
      <c r="T19" s="16" t="s">
        <v>34</v>
      </c>
      <c r="U19" s="16" t="s">
        <v>36</v>
      </c>
      <c r="V19" s="16" t="s">
        <v>37</v>
      </c>
      <c r="W19" s="38" t="s">
        <v>38</v>
      </c>
      <c r="X19" s="38" t="s">
        <v>39</v>
      </c>
      <c r="Y19" s="38" t="s">
        <v>41</v>
      </c>
      <c r="Z19" s="38" t="s">
        <v>42</v>
      </c>
      <c r="AA19" s="38" t="s">
        <v>43</v>
      </c>
      <c r="AB19" s="39" t="s">
        <v>44</v>
      </c>
      <c r="AC19" s="57"/>
      <c r="AD19" s="101"/>
      <c r="AE19" s="37"/>
      <c r="AF19" s="86" t="s">
        <v>1</v>
      </c>
      <c r="AG19" s="38" t="s">
        <v>22</v>
      </c>
      <c r="AH19" s="39" t="s">
        <v>23</v>
      </c>
    </row>
    <row r="20" spans="1:66" s="7" customFormat="1" ht="16.5" customHeight="1">
      <c r="A20" s="79"/>
      <c r="B20" s="80"/>
      <c r="C20" s="27"/>
      <c r="D20" s="81"/>
      <c r="E20" s="26"/>
      <c r="F20" s="26"/>
      <c r="G20" s="28" t="s">
        <v>8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82"/>
      <c r="T20" s="82"/>
      <c r="U20" s="82"/>
      <c r="V20" s="82"/>
      <c r="W20" s="30"/>
      <c r="X20" s="30"/>
      <c r="Y20" s="30"/>
      <c r="Z20" s="30"/>
      <c r="AA20" s="30"/>
      <c r="AB20" s="31"/>
      <c r="AC20" s="8"/>
      <c r="AD20" s="107"/>
      <c r="AE20" s="8"/>
      <c r="AF20" s="8"/>
      <c r="AG20" s="8"/>
      <c r="AH20" s="10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</row>
    <row r="21" spans="1:66" s="7" customFormat="1" ht="18.75" customHeight="1" thickBot="1">
      <c r="A21" s="83"/>
      <c r="B21" s="84"/>
      <c r="C21" s="24"/>
      <c r="D21" s="78"/>
      <c r="E21" s="11"/>
      <c r="F21" s="12"/>
      <c r="G21" s="21"/>
      <c r="H21" s="13"/>
      <c r="I21" s="10"/>
      <c r="J21" s="10"/>
      <c r="K21" s="10"/>
      <c r="L21" s="10"/>
      <c r="M21" s="10"/>
      <c r="N21" s="10"/>
      <c r="O21" s="10"/>
      <c r="P21" s="10"/>
      <c r="Q21" s="9"/>
      <c r="R21" s="9"/>
      <c r="S21" s="85"/>
      <c r="T21" s="85"/>
      <c r="U21" s="85"/>
      <c r="V21" s="85"/>
      <c r="W21" s="20"/>
      <c r="X21" s="20"/>
      <c r="Y21" s="20"/>
      <c r="Z21" s="20"/>
      <c r="AA21" s="20"/>
      <c r="AB21" s="32"/>
      <c r="AC21" s="8"/>
      <c r="AD21" s="109"/>
      <c r="AE21" s="110"/>
      <c r="AF21" s="110"/>
      <c r="AG21" s="110"/>
      <c r="AH21" s="111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</row>
  </sheetData>
  <sheetProtection selectLockedCells="1" selectUnlockedCells="1"/>
  <mergeCells count="116">
    <mergeCell ref="Q7:Q8"/>
    <mergeCell ref="R7:R8"/>
    <mergeCell ref="J9:J11"/>
    <mergeCell ref="K9:K11"/>
    <mergeCell ref="L9:L11"/>
    <mergeCell ref="S2:V2"/>
    <mergeCell ref="E4:Q4"/>
    <mergeCell ref="E7:E8"/>
    <mergeCell ref="O7:O8"/>
    <mergeCell ref="N7:N8"/>
    <mergeCell ref="P7:P8"/>
    <mergeCell ref="F16:F17"/>
    <mergeCell ref="G16:G17"/>
    <mergeCell ref="H16:H17"/>
    <mergeCell ref="M14:M15"/>
    <mergeCell ref="N14:N15"/>
    <mergeCell ref="O14:O15"/>
    <mergeCell ref="M9:M11"/>
    <mergeCell ref="F14:F15"/>
    <mergeCell ref="P14:P15"/>
    <mergeCell ref="W2:AB2"/>
    <mergeCell ref="E9:E11"/>
    <mergeCell ref="F9:F11"/>
    <mergeCell ref="G9:G11"/>
    <mergeCell ref="H9:H11"/>
    <mergeCell ref="I9:I11"/>
    <mergeCell ref="F7:M8"/>
    <mergeCell ref="O9:O11"/>
    <mergeCell ref="Z9:Z10"/>
    <mergeCell ref="N9:N11"/>
    <mergeCell ref="A7:A8"/>
    <mergeCell ref="A9:A11"/>
    <mergeCell ref="A12:A13"/>
    <mergeCell ref="A14:A15"/>
    <mergeCell ref="A16:A17"/>
    <mergeCell ref="E16:E17"/>
    <mergeCell ref="B9:B11"/>
    <mergeCell ref="E14:E15"/>
    <mergeCell ref="Y9:Y10"/>
    <mergeCell ref="F12:F13"/>
    <mergeCell ref="G12:G13"/>
    <mergeCell ref="W11:AB11"/>
    <mergeCell ref="AA9:AA10"/>
    <mergeCell ref="AB9:AB10"/>
    <mergeCell ref="Q14:Q15"/>
    <mergeCell ref="Z14:Z15"/>
    <mergeCell ref="AA14:AA15"/>
    <mergeCell ref="AB14:AB15"/>
    <mergeCell ref="S9:S11"/>
    <mergeCell ref="P9:P11"/>
    <mergeCell ref="Q9:Q11"/>
    <mergeCell ref="R9:R11"/>
    <mergeCell ref="W9:W10"/>
    <mergeCell ref="X9:X10"/>
    <mergeCell ref="G14:G15"/>
    <mergeCell ref="H14:H15"/>
    <mergeCell ref="I14:I15"/>
    <mergeCell ref="J14:J15"/>
    <mergeCell ref="I16:I17"/>
    <mergeCell ref="L14:L15"/>
    <mergeCell ref="K14:K15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T7:T8"/>
    <mergeCell ref="U7:U8"/>
    <mergeCell ref="V7:V8"/>
    <mergeCell ref="R14:R15"/>
    <mergeCell ref="S14:S15"/>
    <mergeCell ref="T14:T15"/>
    <mergeCell ref="U14:U15"/>
    <mergeCell ref="T9:T11"/>
    <mergeCell ref="V9:V11"/>
    <mergeCell ref="S7:S8"/>
    <mergeCell ref="W7:W8"/>
    <mergeCell ref="X7:X8"/>
    <mergeCell ref="S16:S17"/>
    <mergeCell ref="T16:T17"/>
    <mergeCell ref="U16:U17"/>
    <mergeCell ref="V16:V17"/>
    <mergeCell ref="W14:W15"/>
    <mergeCell ref="X14:X15"/>
    <mergeCell ref="V14:V15"/>
    <mergeCell ref="U9:U11"/>
    <mergeCell ref="Y7:Y8"/>
    <mergeCell ref="Z7:Z8"/>
    <mergeCell ref="AA7:AA8"/>
    <mergeCell ref="AB7:AB8"/>
    <mergeCell ref="W16:W17"/>
    <mergeCell ref="X16:X17"/>
    <mergeCell ref="Y16:Y17"/>
    <mergeCell ref="Z16:Z17"/>
    <mergeCell ref="AA16:AA17"/>
    <mergeCell ref="AB16:AB17"/>
    <mergeCell ref="AC7:AC8"/>
    <mergeCell ref="AD7:AD8"/>
    <mergeCell ref="AC9:AC11"/>
    <mergeCell ref="AD9:AD11"/>
    <mergeCell ref="AC12:AC13"/>
    <mergeCell ref="AD12:AD13"/>
    <mergeCell ref="B2:R2"/>
    <mergeCell ref="B14:B15"/>
    <mergeCell ref="B1:R1"/>
    <mergeCell ref="AC14:AC15"/>
    <mergeCell ref="AD14:AD15"/>
    <mergeCell ref="AC16:AC17"/>
    <mergeCell ref="B5:C5"/>
    <mergeCell ref="B12:B13"/>
    <mergeCell ref="B7:B8"/>
    <mergeCell ref="Y14:Y15"/>
  </mergeCells>
  <hyperlinks>
    <hyperlink ref="G20" r:id="rId1" display="ZAPRASZAMY DO WSPÓŁPRACY  WWW.BTC-ROWERY.PL"/>
  </hyperlinks>
  <printOptions/>
  <pageMargins left="0" right="0" top="0" bottom="0" header="0.31496062992125984" footer="0.31496062992125984"/>
  <pageSetup fitToHeight="1" fitToWidth="1" horizontalDpi="600" verticalDpi="600" orientation="landscape" paperSize="9" scale="5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5536"/>
  <sheetViews>
    <sheetView zoomScalePageLayoutView="0" workbookViewId="0" topLeftCell="A1">
      <selection activeCell="B1" sqref="B1:E16"/>
    </sheetView>
  </sheetViews>
  <sheetFormatPr defaultColWidth="8.796875" defaultRowHeight="14.25"/>
  <cols>
    <col min="1" max="1" width="3.69921875" style="123" customWidth="1"/>
    <col min="2" max="2" width="2.59765625" style="123" bestFit="1" customWidth="1"/>
    <col min="3" max="3" width="24.69921875" style="123" bestFit="1" customWidth="1"/>
    <col min="4" max="4" width="13" style="123" bestFit="1" customWidth="1"/>
    <col min="5" max="5" width="11.8984375" style="123" bestFit="1" customWidth="1"/>
    <col min="6" max="6" width="5.3984375" style="123" customWidth="1"/>
    <col min="7" max="7" width="2.59765625" style="123" bestFit="1" customWidth="1"/>
    <col min="8" max="8" width="24.69921875" style="123" bestFit="1" customWidth="1"/>
    <col min="9" max="9" width="13" style="123" bestFit="1" customWidth="1"/>
    <col min="10" max="10" width="11.8984375" style="123" bestFit="1" customWidth="1"/>
    <col min="11" max="16384" width="9" style="123" customWidth="1"/>
  </cols>
  <sheetData>
    <row r="1" spans="2:10" ht="16.5" thickBot="1">
      <c r="B1" s="201" t="s">
        <v>54</v>
      </c>
      <c r="C1" s="202"/>
      <c r="D1" s="202"/>
      <c r="E1" s="203"/>
      <c r="F1" s="138"/>
      <c r="G1" s="201" t="s">
        <v>54</v>
      </c>
      <c r="H1" s="202"/>
      <c r="I1" s="202"/>
      <c r="J1" s="203"/>
    </row>
    <row r="2" spans="2:10" ht="16.5" thickBot="1">
      <c r="B2" s="124"/>
      <c r="C2" s="204" t="s">
        <v>47</v>
      </c>
      <c r="D2" s="205"/>
      <c r="E2" s="137" t="s">
        <v>1</v>
      </c>
      <c r="F2" s="140"/>
      <c r="G2" s="124"/>
      <c r="H2" s="204" t="s">
        <v>47</v>
      </c>
      <c r="I2" s="205"/>
      <c r="J2" s="137" t="s">
        <v>1</v>
      </c>
    </row>
    <row r="3" spans="2:10" ht="19.5" thickBot="1">
      <c r="B3" s="124">
        <v>1</v>
      </c>
      <c r="C3" s="125" t="s">
        <v>28</v>
      </c>
      <c r="D3" s="126" t="s">
        <v>24</v>
      </c>
      <c r="E3" s="133">
        <v>899</v>
      </c>
      <c r="F3" s="141"/>
      <c r="G3" s="124">
        <v>1</v>
      </c>
      <c r="H3" s="125" t="s">
        <v>28</v>
      </c>
      <c r="I3" s="126" t="s">
        <v>24</v>
      </c>
      <c r="J3" s="133">
        <v>899</v>
      </c>
    </row>
    <row r="4" spans="2:10" ht="18.75" customHeight="1">
      <c r="B4" s="206">
        <v>2</v>
      </c>
      <c r="C4" s="199" t="s">
        <v>5</v>
      </c>
      <c r="D4" s="126" t="s">
        <v>2</v>
      </c>
      <c r="E4" s="133">
        <v>929</v>
      </c>
      <c r="F4" s="141"/>
      <c r="G4" s="206">
        <v>2</v>
      </c>
      <c r="H4" s="199" t="s">
        <v>5</v>
      </c>
      <c r="I4" s="126" t="s">
        <v>2</v>
      </c>
      <c r="J4" s="133">
        <v>929</v>
      </c>
    </row>
    <row r="5" spans="2:10" ht="19.5" thickBot="1">
      <c r="B5" s="207"/>
      <c r="C5" s="200"/>
      <c r="D5" s="128" t="s">
        <v>6</v>
      </c>
      <c r="E5" s="134">
        <v>1129</v>
      </c>
      <c r="F5" s="142"/>
      <c r="G5" s="207"/>
      <c r="H5" s="200"/>
      <c r="I5" s="128" t="s">
        <v>6</v>
      </c>
      <c r="J5" s="134">
        <v>1129</v>
      </c>
    </row>
    <row r="6" spans="2:10" ht="18.75" customHeight="1">
      <c r="B6" s="197">
        <v>3</v>
      </c>
      <c r="C6" s="199" t="s">
        <v>30</v>
      </c>
      <c r="D6" s="129" t="s">
        <v>2</v>
      </c>
      <c r="E6" s="133">
        <v>949</v>
      </c>
      <c r="F6" s="141"/>
      <c r="G6" s="197">
        <v>3</v>
      </c>
      <c r="H6" s="199" t="s">
        <v>30</v>
      </c>
      <c r="I6" s="129" t="s">
        <v>2</v>
      </c>
      <c r="J6" s="133">
        <v>949</v>
      </c>
    </row>
    <row r="7" spans="2:10" ht="18.75">
      <c r="B7" s="208"/>
      <c r="C7" s="209"/>
      <c r="D7" s="130" t="s">
        <v>6</v>
      </c>
      <c r="E7" s="135">
        <v>1149</v>
      </c>
      <c r="F7" s="143"/>
      <c r="G7" s="208"/>
      <c r="H7" s="209"/>
      <c r="I7" s="130" t="s">
        <v>6</v>
      </c>
      <c r="J7" s="135">
        <v>1149</v>
      </c>
    </row>
    <row r="8" spans="2:10" ht="19.5" thickBot="1">
      <c r="B8" s="198"/>
      <c r="C8" s="200"/>
      <c r="D8" s="128" t="s">
        <v>33</v>
      </c>
      <c r="E8" s="135">
        <f>E7-50</f>
        <v>1099</v>
      </c>
      <c r="F8" s="143"/>
      <c r="G8" s="198"/>
      <c r="H8" s="200"/>
      <c r="I8" s="128" t="s">
        <v>33</v>
      </c>
      <c r="J8" s="135">
        <f>J7-50</f>
        <v>1099</v>
      </c>
    </row>
    <row r="9" spans="2:10" ht="18.75">
      <c r="B9" s="197">
        <v>4</v>
      </c>
      <c r="C9" s="199" t="s">
        <v>7</v>
      </c>
      <c r="D9" s="129" t="s">
        <v>2</v>
      </c>
      <c r="E9" s="133">
        <f>E6</f>
        <v>949</v>
      </c>
      <c r="F9" s="141"/>
      <c r="G9" s="197">
        <v>4</v>
      </c>
      <c r="H9" s="199" t="s">
        <v>7</v>
      </c>
      <c r="I9" s="129" t="s">
        <v>2</v>
      </c>
      <c r="J9" s="133">
        <f>J6</f>
        <v>949</v>
      </c>
    </row>
    <row r="10" spans="2:10" ht="19.5" thickBot="1">
      <c r="B10" s="198"/>
      <c r="C10" s="200"/>
      <c r="D10" s="132" t="s">
        <v>6</v>
      </c>
      <c r="E10" s="134">
        <f>E7</f>
        <v>1149</v>
      </c>
      <c r="F10" s="142"/>
      <c r="G10" s="198"/>
      <c r="H10" s="200"/>
      <c r="I10" s="132" t="s">
        <v>6</v>
      </c>
      <c r="J10" s="134">
        <f>J7</f>
        <v>1149</v>
      </c>
    </row>
    <row r="11" spans="2:10" ht="18.75" customHeight="1">
      <c r="B11" s="197">
        <v>5</v>
      </c>
      <c r="C11" s="199" t="s">
        <v>32</v>
      </c>
      <c r="D11" s="129" t="s">
        <v>4</v>
      </c>
      <c r="E11" s="133">
        <v>1349</v>
      </c>
      <c r="F11" s="141"/>
      <c r="G11" s="197">
        <v>5</v>
      </c>
      <c r="H11" s="199" t="s">
        <v>32</v>
      </c>
      <c r="I11" s="129" t="s">
        <v>4</v>
      </c>
      <c r="J11" s="133">
        <v>1349</v>
      </c>
    </row>
    <row r="12" spans="2:10" ht="19.5" thickBot="1">
      <c r="B12" s="198"/>
      <c r="C12" s="200"/>
      <c r="D12" s="128" t="s">
        <v>25</v>
      </c>
      <c r="E12" s="134">
        <f>E11-50</f>
        <v>1299</v>
      </c>
      <c r="F12" s="142"/>
      <c r="G12" s="198"/>
      <c r="H12" s="200"/>
      <c r="I12" s="128" t="s">
        <v>25</v>
      </c>
      <c r="J12" s="134">
        <f>J11-50</f>
        <v>1299</v>
      </c>
    </row>
    <row r="13" spans="2:10" ht="18.75" customHeight="1">
      <c r="B13" s="197">
        <v>6</v>
      </c>
      <c r="C13" s="199" t="s">
        <v>52</v>
      </c>
      <c r="D13" s="129" t="s">
        <v>6</v>
      </c>
      <c r="E13" s="133">
        <v>1349</v>
      </c>
      <c r="F13" s="141"/>
      <c r="G13" s="197">
        <v>6</v>
      </c>
      <c r="H13" s="199" t="s">
        <v>52</v>
      </c>
      <c r="I13" s="129" t="s">
        <v>6</v>
      </c>
      <c r="J13" s="133">
        <v>1349</v>
      </c>
    </row>
    <row r="14" spans="2:10" ht="24.75" thickBot="1">
      <c r="B14" s="198"/>
      <c r="C14" s="200"/>
      <c r="D14" s="128" t="s">
        <v>51</v>
      </c>
      <c r="E14" s="134">
        <v>1449</v>
      </c>
      <c r="F14" s="142"/>
      <c r="G14" s="198"/>
      <c r="H14" s="200"/>
      <c r="I14" s="128" t="s">
        <v>51</v>
      </c>
      <c r="J14" s="134">
        <v>1449</v>
      </c>
    </row>
    <row r="15" spans="2:10" ht="19.5" thickBot="1">
      <c r="B15" s="131"/>
      <c r="C15" s="127"/>
      <c r="D15" s="128" t="s">
        <v>48</v>
      </c>
      <c r="E15" s="136" t="s">
        <v>50</v>
      </c>
      <c r="F15" s="144"/>
      <c r="G15" s="131"/>
      <c r="H15" s="127"/>
      <c r="I15" s="128" t="s">
        <v>48</v>
      </c>
      <c r="J15" s="136" t="s">
        <v>50</v>
      </c>
    </row>
    <row r="16" spans="2:10" ht="15.75" thickBot="1">
      <c r="B16" s="210" t="s">
        <v>53</v>
      </c>
      <c r="C16" s="210"/>
      <c r="D16" s="210"/>
      <c r="E16" s="210"/>
      <c r="F16" s="139"/>
      <c r="G16" s="210" t="s">
        <v>53</v>
      </c>
      <c r="H16" s="210"/>
      <c r="I16" s="210"/>
      <c r="J16" s="210"/>
    </row>
    <row r="17" spans="2:10" ht="8.25" customHeight="1" thickBot="1">
      <c r="B17" s="139"/>
      <c r="C17" s="139"/>
      <c r="D17" s="139"/>
      <c r="E17" s="139"/>
      <c r="F17" s="139"/>
      <c r="G17" s="139"/>
      <c r="H17" s="139"/>
      <c r="I17" s="139"/>
      <c r="J17" s="139"/>
    </row>
    <row r="18" spans="2:10" ht="16.5" thickBot="1">
      <c r="B18" s="201" t="s">
        <v>54</v>
      </c>
      <c r="C18" s="202"/>
      <c r="D18" s="202"/>
      <c r="E18" s="203"/>
      <c r="F18" s="138"/>
      <c r="G18" s="201" t="s">
        <v>54</v>
      </c>
      <c r="H18" s="202"/>
      <c r="I18" s="202"/>
      <c r="J18" s="203"/>
    </row>
    <row r="19" spans="2:10" ht="16.5" thickBot="1">
      <c r="B19" s="124"/>
      <c r="C19" s="204" t="s">
        <v>47</v>
      </c>
      <c r="D19" s="205"/>
      <c r="E19" s="137" t="s">
        <v>1</v>
      </c>
      <c r="F19" s="140"/>
      <c r="G19" s="124"/>
      <c r="H19" s="204" t="s">
        <v>47</v>
      </c>
      <c r="I19" s="205"/>
      <c r="J19" s="137" t="s">
        <v>1</v>
      </c>
    </row>
    <row r="20" spans="2:10" ht="19.5" thickBot="1">
      <c r="B20" s="124">
        <v>1</v>
      </c>
      <c r="C20" s="125" t="s">
        <v>28</v>
      </c>
      <c r="D20" s="126" t="s">
        <v>24</v>
      </c>
      <c r="E20" s="133">
        <v>899</v>
      </c>
      <c r="F20" s="141"/>
      <c r="G20" s="124">
        <v>1</v>
      </c>
      <c r="H20" s="125" t="s">
        <v>28</v>
      </c>
      <c r="I20" s="126" t="s">
        <v>24</v>
      </c>
      <c r="J20" s="133">
        <v>899</v>
      </c>
    </row>
    <row r="21" spans="2:10" ht="18.75" customHeight="1">
      <c r="B21" s="206">
        <v>2</v>
      </c>
      <c r="C21" s="199" t="s">
        <v>5</v>
      </c>
      <c r="D21" s="126" t="s">
        <v>2</v>
      </c>
      <c r="E21" s="133">
        <v>929</v>
      </c>
      <c r="F21" s="141"/>
      <c r="G21" s="206">
        <v>2</v>
      </c>
      <c r="H21" s="199" t="s">
        <v>5</v>
      </c>
      <c r="I21" s="126" t="s">
        <v>2</v>
      </c>
      <c r="J21" s="133">
        <v>929</v>
      </c>
    </row>
    <row r="22" spans="2:10" ht="19.5" thickBot="1">
      <c r="B22" s="207"/>
      <c r="C22" s="200"/>
      <c r="D22" s="128" t="s">
        <v>6</v>
      </c>
      <c r="E22" s="134">
        <v>1129</v>
      </c>
      <c r="F22" s="142"/>
      <c r="G22" s="207"/>
      <c r="H22" s="200"/>
      <c r="I22" s="128" t="s">
        <v>6</v>
      </c>
      <c r="J22" s="134">
        <v>1129</v>
      </c>
    </row>
    <row r="23" spans="2:10" ht="18.75" customHeight="1">
      <c r="B23" s="197">
        <v>3</v>
      </c>
      <c r="C23" s="199" t="s">
        <v>30</v>
      </c>
      <c r="D23" s="129" t="s">
        <v>2</v>
      </c>
      <c r="E23" s="133">
        <v>949</v>
      </c>
      <c r="F23" s="141"/>
      <c r="G23" s="197">
        <v>3</v>
      </c>
      <c r="H23" s="199" t="s">
        <v>30</v>
      </c>
      <c r="I23" s="129" t="s">
        <v>2</v>
      </c>
      <c r="J23" s="133">
        <v>949</v>
      </c>
    </row>
    <row r="24" spans="2:10" ht="18.75">
      <c r="B24" s="208"/>
      <c r="C24" s="209"/>
      <c r="D24" s="130" t="s">
        <v>6</v>
      </c>
      <c r="E24" s="135">
        <v>1149</v>
      </c>
      <c r="F24" s="143"/>
      <c r="G24" s="208"/>
      <c r="H24" s="209"/>
      <c r="I24" s="130" t="s">
        <v>6</v>
      </c>
      <c r="J24" s="135">
        <v>1149</v>
      </c>
    </row>
    <row r="25" spans="2:10" ht="19.5" thickBot="1">
      <c r="B25" s="198"/>
      <c r="C25" s="200"/>
      <c r="D25" s="128" t="s">
        <v>33</v>
      </c>
      <c r="E25" s="135">
        <f>E24-50</f>
        <v>1099</v>
      </c>
      <c r="F25" s="143"/>
      <c r="G25" s="198"/>
      <c r="H25" s="200"/>
      <c r="I25" s="128" t="s">
        <v>33</v>
      </c>
      <c r="J25" s="135">
        <f>J24-50</f>
        <v>1099</v>
      </c>
    </row>
    <row r="26" spans="2:10" ht="18.75">
      <c r="B26" s="197">
        <v>4</v>
      </c>
      <c r="C26" s="199" t="s">
        <v>7</v>
      </c>
      <c r="D26" s="129" t="s">
        <v>2</v>
      </c>
      <c r="E26" s="133">
        <f>E23</f>
        <v>949</v>
      </c>
      <c r="F26" s="141"/>
      <c r="G26" s="197">
        <v>4</v>
      </c>
      <c r="H26" s="199" t="s">
        <v>7</v>
      </c>
      <c r="I26" s="129" t="s">
        <v>2</v>
      </c>
      <c r="J26" s="133">
        <f>J23</f>
        <v>949</v>
      </c>
    </row>
    <row r="27" spans="2:10" ht="19.5" thickBot="1">
      <c r="B27" s="198"/>
      <c r="C27" s="200"/>
      <c r="D27" s="132" t="s">
        <v>6</v>
      </c>
      <c r="E27" s="134">
        <f>E24</f>
        <v>1149</v>
      </c>
      <c r="F27" s="142"/>
      <c r="G27" s="198"/>
      <c r="H27" s="200"/>
      <c r="I27" s="132" t="s">
        <v>6</v>
      </c>
      <c r="J27" s="134">
        <f>J24</f>
        <v>1149</v>
      </c>
    </row>
    <row r="28" spans="2:10" ht="18.75" customHeight="1">
      <c r="B28" s="197">
        <v>5</v>
      </c>
      <c r="C28" s="199" t="s">
        <v>32</v>
      </c>
      <c r="D28" s="129" t="s">
        <v>4</v>
      </c>
      <c r="E28" s="133">
        <v>1349</v>
      </c>
      <c r="F28" s="141"/>
      <c r="G28" s="197">
        <v>5</v>
      </c>
      <c r="H28" s="199" t="s">
        <v>32</v>
      </c>
      <c r="I28" s="129" t="s">
        <v>4</v>
      </c>
      <c r="J28" s="133">
        <v>1349</v>
      </c>
    </row>
    <row r="29" spans="2:10" ht="19.5" thickBot="1">
      <c r="B29" s="198"/>
      <c r="C29" s="200"/>
      <c r="D29" s="128" t="s">
        <v>25</v>
      </c>
      <c r="E29" s="134">
        <f>E28-50</f>
        <v>1299</v>
      </c>
      <c r="F29" s="142"/>
      <c r="G29" s="198"/>
      <c r="H29" s="200"/>
      <c r="I29" s="128" t="s">
        <v>25</v>
      </c>
      <c r="J29" s="134">
        <f>J28-50</f>
        <v>1299</v>
      </c>
    </row>
    <row r="30" spans="2:10" ht="18.75" customHeight="1">
      <c r="B30" s="197">
        <v>6</v>
      </c>
      <c r="C30" s="199" t="s">
        <v>52</v>
      </c>
      <c r="D30" s="129" t="s">
        <v>6</v>
      </c>
      <c r="E30" s="133">
        <v>1349</v>
      </c>
      <c r="F30" s="141"/>
      <c r="G30" s="197">
        <v>6</v>
      </c>
      <c r="H30" s="199" t="s">
        <v>52</v>
      </c>
      <c r="I30" s="129" t="s">
        <v>6</v>
      </c>
      <c r="J30" s="133">
        <v>1349</v>
      </c>
    </row>
    <row r="31" spans="2:10" ht="24.75" thickBot="1">
      <c r="B31" s="198"/>
      <c r="C31" s="200"/>
      <c r="D31" s="128" t="s">
        <v>51</v>
      </c>
      <c r="E31" s="134">
        <v>1449</v>
      </c>
      <c r="F31" s="142"/>
      <c r="G31" s="198"/>
      <c r="H31" s="200"/>
      <c r="I31" s="128" t="s">
        <v>51</v>
      </c>
      <c r="J31" s="134">
        <v>1449</v>
      </c>
    </row>
    <row r="32" spans="2:10" ht="19.5" thickBot="1">
      <c r="B32" s="131"/>
      <c r="C32" s="127"/>
      <c r="D32" s="128" t="s">
        <v>48</v>
      </c>
      <c r="E32" s="136" t="s">
        <v>50</v>
      </c>
      <c r="F32" s="144"/>
      <c r="G32" s="131"/>
      <c r="H32" s="127"/>
      <c r="I32" s="128" t="s">
        <v>48</v>
      </c>
      <c r="J32" s="136" t="s">
        <v>50</v>
      </c>
    </row>
    <row r="33" spans="2:10" ht="15">
      <c r="B33" s="210" t="s">
        <v>53</v>
      </c>
      <c r="C33" s="210"/>
      <c r="D33" s="210"/>
      <c r="E33" s="210"/>
      <c r="F33" s="139"/>
      <c r="G33" s="210" t="s">
        <v>53</v>
      </c>
      <c r="H33" s="210"/>
      <c r="I33" s="210"/>
      <c r="J33" s="210"/>
    </row>
    <row r="65536" spans="2:5" ht="15">
      <c r="B65536" s="123">
        <f>SUM(B3:B65535)</f>
        <v>42</v>
      </c>
      <c r="E65536" s="123">
        <f>SUM(E3:E65535)</f>
        <v>27396</v>
      </c>
    </row>
  </sheetData>
  <sheetProtection/>
  <mergeCells count="52">
    <mergeCell ref="B33:E33"/>
    <mergeCell ref="G33:J33"/>
    <mergeCell ref="B28:B29"/>
    <mergeCell ref="C28:C29"/>
    <mergeCell ref="G28:G29"/>
    <mergeCell ref="H28:H29"/>
    <mergeCell ref="B30:B31"/>
    <mergeCell ref="C30:C31"/>
    <mergeCell ref="G30:G31"/>
    <mergeCell ref="H30:H31"/>
    <mergeCell ref="B23:B25"/>
    <mergeCell ref="C23:C25"/>
    <mergeCell ref="G23:G25"/>
    <mergeCell ref="H23:H25"/>
    <mergeCell ref="B26:B27"/>
    <mergeCell ref="C26:C27"/>
    <mergeCell ref="G26:G27"/>
    <mergeCell ref="H26:H27"/>
    <mergeCell ref="G16:J16"/>
    <mergeCell ref="B18:E18"/>
    <mergeCell ref="G18:J18"/>
    <mergeCell ref="C19:D19"/>
    <mergeCell ref="H19:I19"/>
    <mergeCell ref="B21:B22"/>
    <mergeCell ref="C21:C22"/>
    <mergeCell ref="G21:G22"/>
    <mergeCell ref="H21:H22"/>
    <mergeCell ref="B16:E16"/>
    <mergeCell ref="G9:G10"/>
    <mergeCell ref="H9:H10"/>
    <mergeCell ref="G11:G12"/>
    <mergeCell ref="H11:H12"/>
    <mergeCell ref="G13:G14"/>
    <mergeCell ref="H13:H14"/>
    <mergeCell ref="G1:J1"/>
    <mergeCell ref="H2:I2"/>
    <mergeCell ref="G4:G5"/>
    <mergeCell ref="H4:H5"/>
    <mergeCell ref="G6:G8"/>
    <mergeCell ref="H6:H8"/>
    <mergeCell ref="B1:E1"/>
    <mergeCell ref="C2:D2"/>
    <mergeCell ref="B4:B5"/>
    <mergeCell ref="C4:C5"/>
    <mergeCell ref="B6:B8"/>
    <mergeCell ref="C6:C8"/>
    <mergeCell ref="B9:B10"/>
    <mergeCell ref="C9:C10"/>
    <mergeCell ref="B11:B12"/>
    <mergeCell ref="C11:C12"/>
    <mergeCell ref="B13:B14"/>
    <mergeCell ref="C13:C14"/>
  </mergeCells>
  <printOptions/>
  <pageMargins left="0" right="0" top="0" bottom="0" header="0" footer="0"/>
  <pageSetup fitToHeight="1" fitToWidth="1" horizontalDpi="600" verticalDpi="600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34"/>
  <sheetViews>
    <sheetView zoomScalePageLayoutView="0" workbookViewId="0" topLeftCell="A1">
      <selection activeCell="J14" sqref="J14"/>
    </sheetView>
  </sheetViews>
  <sheetFormatPr defaultColWidth="8.796875" defaultRowHeight="14.25"/>
  <cols>
    <col min="1" max="1" width="11.69921875" style="123" customWidth="1"/>
    <col min="2" max="2" width="2.8984375" style="145" bestFit="1" customWidth="1"/>
    <col min="3" max="3" width="24.69921875" style="145" bestFit="1" customWidth="1"/>
    <col min="4" max="4" width="18.8984375" style="145" customWidth="1"/>
    <col min="5" max="5" width="16.5" style="146" customWidth="1"/>
    <col min="6" max="6" width="7.3984375" style="123" customWidth="1"/>
  </cols>
  <sheetData>
    <row r="1" spans="2:5" ht="16.5" thickBot="1">
      <c r="B1" s="201" t="s">
        <v>54</v>
      </c>
      <c r="C1" s="202"/>
      <c r="D1" s="202"/>
      <c r="E1" s="203"/>
    </row>
    <row r="2" spans="2:5" ht="16.5" thickBot="1">
      <c r="B2" s="124"/>
      <c r="C2" s="204" t="s">
        <v>47</v>
      </c>
      <c r="D2" s="205"/>
      <c r="E2" s="137" t="s">
        <v>1</v>
      </c>
    </row>
    <row r="3" spans="2:5" ht="19.5" thickBot="1">
      <c r="B3" s="124">
        <v>1</v>
      </c>
      <c r="C3" s="125" t="s">
        <v>28</v>
      </c>
      <c r="D3" s="126" t="s">
        <v>24</v>
      </c>
      <c r="E3" s="133">
        <v>899</v>
      </c>
    </row>
    <row r="4" spans="2:5" ht="18.75">
      <c r="B4" s="206">
        <v>2</v>
      </c>
      <c r="C4" s="199" t="s">
        <v>5</v>
      </c>
      <c r="D4" s="126" t="s">
        <v>2</v>
      </c>
      <c r="E4" s="133">
        <v>929</v>
      </c>
    </row>
    <row r="5" spans="2:5" ht="19.5" thickBot="1">
      <c r="B5" s="207"/>
      <c r="C5" s="200"/>
      <c r="D5" s="128" t="s">
        <v>6</v>
      </c>
      <c r="E5" s="134">
        <v>1129</v>
      </c>
    </row>
    <row r="6" spans="2:5" ht="18.75">
      <c r="B6" s="197">
        <v>3</v>
      </c>
      <c r="C6" s="199" t="s">
        <v>30</v>
      </c>
      <c r="D6" s="129" t="s">
        <v>2</v>
      </c>
      <c r="E6" s="133">
        <v>949</v>
      </c>
    </row>
    <row r="7" spans="2:5" ht="18.75">
      <c r="B7" s="208"/>
      <c r="C7" s="209"/>
      <c r="D7" s="130" t="s">
        <v>6</v>
      </c>
      <c r="E7" s="135">
        <v>1149</v>
      </c>
    </row>
    <row r="8" spans="2:5" ht="19.5" thickBot="1">
      <c r="B8" s="198"/>
      <c r="C8" s="200"/>
      <c r="D8" s="128" t="s">
        <v>33</v>
      </c>
      <c r="E8" s="135">
        <f>E7-50</f>
        <v>1099</v>
      </c>
    </row>
    <row r="9" spans="2:5" ht="18.75">
      <c r="B9" s="197">
        <v>4</v>
      </c>
      <c r="C9" s="199" t="s">
        <v>7</v>
      </c>
      <c r="D9" s="129" t="s">
        <v>2</v>
      </c>
      <c r="E9" s="133">
        <f>E6</f>
        <v>949</v>
      </c>
    </row>
    <row r="10" spans="2:5" ht="19.5" thickBot="1">
      <c r="B10" s="198"/>
      <c r="C10" s="200"/>
      <c r="D10" s="132" t="s">
        <v>6</v>
      </c>
      <c r="E10" s="134">
        <f>E7</f>
        <v>1149</v>
      </c>
    </row>
    <row r="11" spans="2:5" ht="18.75">
      <c r="B11" s="197">
        <v>5</v>
      </c>
      <c r="C11" s="199" t="s">
        <v>32</v>
      </c>
      <c r="D11" s="129" t="s">
        <v>4</v>
      </c>
      <c r="E11" s="133">
        <v>1349</v>
      </c>
    </row>
    <row r="12" spans="2:5" ht="19.5" thickBot="1">
      <c r="B12" s="198"/>
      <c r="C12" s="200"/>
      <c r="D12" s="128" t="s">
        <v>25</v>
      </c>
      <c r="E12" s="134">
        <f>E11-50</f>
        <v>1299</v>
      </c>
    </row>
    <row r="13" spans="2:5" ht="18.75">
      <c r="B13" s="197">
        <v>6</v>
      </c>
      <c r="C13" s="199" t="s">
        <v>52</v>
      </c>
      <c r="D13" s="129" t="s">
        <v>6</v>
      </c>
      <c r="E13" s="133">
        <v>1349</v>
      </c>
    </row>
    <row r="14" spans="2:5" ht="24.75" thickBot="1">
      <c r="B14" s="198"/>
      <c r="C14" s="200"/>
      <c r="D14" s="128" t="s">
        <v>51</v>
      </c>
      <c r="E14" s="134">
        <v>1449</v>
      </c>
    </row>
    <row r="15" spans="2:5" ht="19.5" thickBot="1">
      <c r="B15" s="131"/>
      <c r="C15" s="127"/>
      <c r="D15" s="128" t="s">
        <v>48</v>
      </c>
      <c r="E15" s="136" t="s">
        <v>50</v>
      </c>
    </row>
    <row r="16" spans="2:5" ht="15">
      <c r="B16" s="210" t="s">
        <v>53</v>
      </c>
      <c r="C16" s="210"/>
      <c r="D16" s="210"/>
      <c r="E16" s="210"/>
    </row>
    <row r="17" spans="2:5" ht="86.25" customHeight="1">
      <c r="B17" s="147"/>
      <c r="C17" s="147"/>
      <c r="D17" s="147"/>
      <c r="E17" s="148"/>
    </row>
    <row r="18" spans="2:5" ht="15.75">
      <c r="B18" s="211"/>
      <c r="C18" s="211"/>
      <c r="D18" s="211"/>
      <c r="E18" s="211"/>
    </row>
    <row r="19" spans="2:5" ht="20.25">
      <c r="B19" s="149"/>
      <c r="C19" s="212"/>
      <c r="D19" s="212"/>
      <c r="E19" s="150"/>
    </row>
    <row r="20" spans="2:5" ht="20.25">
      <c r="B20" s="149"/>
      <c r="C20" s="149"/>
      <c r="D20" s="151"/>
      <c r="E20" s="152"/>
    </row>
    <row r="21" spans="2:5" ht="20.25">
      <c r="B21" s="213"/>
      <c r="C21" s="212"/>
      <c r="D21" s="151"/>
      <c r="E21" s="152"/>
    </row>
    <row r="22" spans="2:5" ht="20.25">
      <c r="B22" s="213"/>
      <c r="C22" s="212"/>
      <c r="D22" s="151"/>
      <c r="E22" s="152"/>
    </row>
    <row r="23" spans="2:5" ht="20.25">
      <c r="B23" s="214"/>
      <c r="C23" s="212"/>
      <c r="D23" s="154"/>
      <c r="E23" s="152"/>
    </row>
    <row r="24" spans="2:5" ht="20.25">
      <c r="B24" s="214"/>
      <c r="C24" s="212"/>
      <c r="D24" s="154"/>
      <c r="E24" s="152"/>
    </row>
    <row r="25" spans="2:5" ht="20.25">
      <c r="B25" s="214"/>
      <c r="C25" s="212"/>
      <c r="D25" s="151"/>
      <c r="E25" s="152"/>
    </row>
    <row r="26" spans="2:5" ht="20.25">
      <c r="B26" s="214"/>
      <c r="C26" s="212"/>
      <c r="D26" s="154"/>
      <c r="E26" s="152"/>
    </row>
    <row r="27" spans="2:5" ht="20.25">
      <c r="B27" s="214"/>
      <c r="C27" s="212"/>
      <c r="D27" s="154"/>
      <c r="E27" s="152"/>
    </row>
    <row r="28" spans="2:5" ht="20.25">
      <c r="B28" s="214"/>
      <c r="C28" s="212"/>
      <c r="D28" s="154"/>
      <c r="E28" s="152"/>
    </row>
    <row r="29" spans="2:5" ht="20.25">
      <c r="B29" s="214"/>
      <c r="C29" s="212"/>
      <c r="D29" s="151"/>
      <c r="E29" s="152"/>
    </row>
    <row r="30" spans="2:5" ht="20.25">
      <c r="B30" s="214"/>
      <c r="C30" s="212"/>
      <c r="D30" s="154"/>
      <c r="E30" s="152"/>
    </row>
    <row r="31" spans="2:5" ht="20.25">
      <c r="B31" s="214"/>
      <c r="C31" s="212"/>
      <c r="D31" s="151"/>
      <c r="E31" s="152"/>
    </row>
    <row r="32" spans="2:5" ht="20.25">
      <c r="B32" s="153"/>
      <c r="C32" s="149"/>
      <c r="D32" s="151"/>
      <c r="E32" s="155"/>
    </row>
    <row r="33" spans="2:5" ht="15.75">
      <c r="B33" s="211"/>
      <c r="C33" s="211"/>
      <c r="D33" s="211"/>
      <c r="E33" s="211"/>
    </row>
    <row r="34" spans="2:5" ht="66" customHeight="1">
      <c r="B34" s="147"/>
      <c r="C34" s="147"/>
      <c r="D34" s="147"/>
      <c r="E34" s="148"/>
    </row>
  </sheetData>
  <sheetProtection/>
  <mergeCells count="26">
    <mergeCell ref="B33:E33"/>
    <mergeCell ref="B26:B27"/>
    <mergeCell ref="C26:C27"/>
    <mergeCell ref="B28:B29"/>
    <mergeCell ref="C28:C29"/>
    <mergeCell ref="B30:B31"/>
    <mergeCell ref="C30:C31"/>
    <mergeCell ref="B16:E16"/>
    <mergeCell ref="B18:E18"/>
    <mergeCell ref="C19:D19"/>
    <mergeCell ref="B21:B22"/>
    <mergeCell ref="C21:C22"/>
    <mergeCell ref="B23:B25"/>
    <mergeCell ref="C23:C25"/>
    <mergeCell ref="B9:B10"/>
    <mergeCell ref="C9:C10"/>
    <mergeCell ref="B11:B12"/>
    <mergeCell ref="C11:C12"/>
    <mergeCell ref="B13:B14"/>
    <mergeCell ref="C13:C14"/>
    <mergeCell ref="B1:E1"/>
    <mergeCell ref="C2:D2"/>
    <mergeCell ref="B4:B5"/>
    <mergeCell ref="C4:C5"/>
    <mergeCell ref="B6:B8"/>
    <mergeCell ref="C6:C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2022-02-15T08:16:49Z</cp:lastPrinted>
  <dcterms:created xsi:type="dcterms:W3CDTF">2018-02-15T11:35:27Z</dcterms:created>
  <dcterms:modified xsi:type="dcterms:W3CDTF">2023-01-17T10:10:57Z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